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96" windowWidth="15120" windowHeight="7428" tabRatio="392"/>
  </bookViews>
  <sheets>
    <sheet name="Calendrier" sheetId="1" r:id="rId1"/>
  </sheets>
  <definedNames>
    <definedName name="_xlnm._FilterDatabase" localSheetId="0" hidden="1">Calendrier!$A$4:$AH$38</definedName>
    <definedName name="_xlnm.Print_Area" localSheetId="0">Calendrier!$C$1:$AA$46</definedName>
  </definedNames>
  <calcPr calcId="125725"/>
</workbook>
</file>

<file path=xl/calcChain.xml><?xml version="1.0" encoding="utf-8"?>
<calcChain xmlns="http://schemas.openxmlformats.org/spreadsheetml/2006/main">
  <c r="AB32" i="1"/>
  <c r="AA31"/>
  <c r="Y32"/>
  <c r="X31"/>
  <c r="V32"/>
  <c r="U31"/>
  <c r="S32"/>
  <c r="R31"/>
  <c r="P32"/>
  <c r="O31"/>
  <c r="AB30"/>
  <c r="Y30"/>
  <c r="V30"/>
  <c r="S30"/>
  <c r="P30"/>
  <c r="AA29"/>
  <c r="X29"/>
  <c r="U29"/>
  <c r="R29"/>
  <c r="O29"/>
  <c r="AA28"/>
  <c r="X28"/>
  <c r="U28"/>
  <c r="R28"/>
  <c r="O28"/>
  <c r="Z27"/>
  <c r="W27"/>
  <c r="T27"/>
  <c r="Q27"/>
  <c r="N27"/>
  <c r="X25"/>
  <c r="L25"/>
  <c r="AB26"/>
  <c r="Y26"/>
  <c r="V26"/>
  <c r="S26"/>
  <c r="P26"/>
  <c r="M26"/>
  <c r="O37"/>
  <c r="O36"/>
  <c r="V21"/>
  <c r="S21"/>
  <c r="P21"/>
  <c r="M21"/>
  <c r="AA20"/>
  <c r="X20"/>
  <c r="U20"/>
  <c r="R20"/>
  <c r="I20"/>
  <c r="L20"/>
  <c r="O20"/>
  <c r="AB19"/>
  <c r="Y19"/>
  <c r="V19"/>
  <c r="S19"/>
  <c r="P19"/>
  <c r="M19"/>
  <c r="J19"/>
  <c r="Y10"/>
  <c r="X9"/>
  <c r="X8"/>
  <c r="X7"/>
  <c r="M10"/>
  <c r="L9"/>
  <c r="L8"/>
  <c r="L7"/>
  <c r="AA16"/>
  <c r="AA17" s="1"/>
  <c r="AA18" s="1"/>
  <c r="X16"/>
  <c r="X17" s="1"/>
  <c r="X18" s="1"/>
  <c r="R16"/>
  <c r="R17" s="1"/>
  <c r="R18" s="1"/>
  <c r="O16"/>
  <c r="O17" s="1"/>
  <c r="O18" s="1"/>
  <c r="L17"/>
  <c r="L18" s="1"/>
  <c r="L16"/>
  <c r="I15"/>
  <c r="X15"/>
  <c r="R15"/>
  <c r="AA15"/>
  <c r="U15"/>
  <c r="L15"/>
  <c r="I18"/>
  <c r="I17"/>
  <c r="I16"/>
  <c r="O15"/>
  <c r="Z14"/>
  <c r="W14"/>
  <c r="T14"/>
  <c r="Q14"/>
  <c r="H14"/>
  <c r="I4"/>
  <c r="J4" s="1"/>
  <c r="K4" s="1"/>
  <c r="L4" l="1"/>
  <c r="M4" s="1"/>
  <c r="N4" s="1"/>
  <c r="K14"/>
  <c r="F4"/>
  <c r="G4" s="1"/>
  <c r="O4" l="1"/>
  <c r="P4" s="1"/>
  <c r="Q4" s="1"/>
  <c r="R4" s="1"/>
  <c r="S4" s="1"/>
  <c r="U4" s="1"/>
  <c r="V4" s="1"/>
  <c r="W4" s="1"/>
  <c r="X4" s="1"/>
  <c r="Y4" s="1"/>
  <c r="Z4" s="1"/>
  <c r="AA4" s="1"/>
  <c r="AB4" s="1"/>
  <c r="N14"/>
</calcChain>
</file>

<file path=xl/sharedStrings.xml><?xml version="1.0" encoding="utf-8"?>
<sst xmlns="http://schemas.openxmlformats.org/spreadsheetml/2006/main" count="165" uniqueCount="67">
  <si>
    <t>Planification</t>
  </si>
  <si>
    <t>autres moyens de collecte</t>
  </si>
  <si>
    <t>Dashboard</t>
  </si>
  <si>
    <t>Envoi du DB Aux membres</t>
  </si>
  <si>
    <t>BP</t>
  </si>
  <si>
    <t>Resp.</t>
  </si>
  <si>
    <t>T 1</t>
  </si>
  <si>
    <t>T 2</t>
  </si>
  <si>
    <t>T 3</t>
  </si>
  <si>
    <t>T 4</t>
  </si>
  <si>
    <t>T 5</t>
  </si>
  <si>
    <t>T 6</t>
  </si>
  <si>
    <t>T 7</t>
  </si>
  <si>
    <t>T 8</t>
  </si>
  <si>
    <t>Année 1</t>
  </si>
  <si>
    <t>Année 2</t>
  </si>
  <si>
    <t>SB</t>
  </si>
  <si>
    <t>CCM</t>
  </si>
  <si>
    <t>Discussion et analyse</t>
  </si>
  <si>
    <t>CO</t>
  </si>
  <si>
    <t xml:space="preserve">sec. </t>
  </si>
  <si>
    <t>Décisions du CCM</t>
  </si>
  <si>
    <t>Suivi de l'exécution des décisions</t>
  </si>
  <si>
    <t>Information du Bureau sur l'état d'avancement</t>
  </si>
  <si>
    <t>visites de sites</t>
  </si>
  <si>
    <t>sec</t>
  </si>
  <si>
    <t>Date de validation</t>
  </si>
  <si>
    <t>_______________</t>
  </si>
  <si>
    <t>Date d'effet</t>
  </si>
  <si>
    <t>-Le cycle oversight concerne les 3 subventions</t>
  </si>
  <si>
    <t>-Les dates figurants dans le schémas représentent des deadlines et non des dates fixes</t>
  </si>
  <si>
    <t>mem CO</t>
  </si>
  <si>
    <t>Assemblée générale du CCM</t>
  </si>
  <si>
    <t>Secrétariat technique du CCM</t>
  </si>
  <si>
    <t>Membre CO Chargé</t>
  </si>
  <si>
    <t>Comité oversight</t>
  </si>
  <si>
    <t>Légende</t>
  </si>
  <si>
    <t xml:space="preserve">  </t>
  </si>
  <si>
    <t xml:space="preserve">   </t>
  </si>
  <si>
    <t>a</t>
  </si>
  <si>
    <t>Date de préparation</t>
  </si>
  <si>
    <t>NB</t>
  </si>
  <si>
    <t>budget CCM</t>
  </si>
  <si>
    <t>Sous bénéficiaire</t>
  </si>
  <si>
    <t>bénéficiaire principal</t>
  </si>
  <si>
    <t>DSSB</t>
  </si>
  <si>
    <t>TB</t>
  </si>
  <si>
    <t>STRMA</t>
  </si>
  <si>
    <t>ONFP</t>
  </si>
  <si>
    <t>VIH</t>
  </si>
  <si>
    <t>Elaboration du plan oversight</t>
  </si>
  <si>
    <t>Saisie des données du DB (trimestriel)</t>
  </si>
  <si>
    <t>Envoi des reportings (trimestriels)</t>
  </si>
  <si>
    <t>Préparation du PUDR/PU (semestriel)</t>
  </si>
  <si>
    <t>-La zone hachurée  est donnée à titre indicatif</t>
  </si>
  <si>
    <t>Choix des sites à visiter</t>
  </si>
  <si>
    <t>Organisation et préparation des visites</t>
  </si>
  <si>
    <t>Visites de site</t>
  </si>
  <si>
    <t>Rapport de visite</t>
  </si>
  <si>
    <t>Analyse des rapports de visites</t>
  </si>
  <si>
    <t>Prération du bilan des consommations budget</t>
  </si>
  <si>
    <t>Analyse des résultats du budget précédent</t>
  </si>
  <si>
    <t>Proposition d'ajustements du budget</t>
  </si>
  <si>
    <t>Approbation par le CCM</t>
  </si>
  <si>
    <t>Autres moyens de collecte</t>
  </si>
  <si>
    <t>Demande au BP de fournir le rapport d'audit</t>
  </si>
  <si>
    <t>Prise en compte du rapport d'audit</t>
  </si>
</sst>
</file>

<file path=xl/styles.xml><?xml version="1.0" encoding="utf-8"?>
<styleSheet xmlns="http://schemas.openxmlformats.org/spreadsheetml/2006/main">
  <numFmts count="2">
    <numFmt numFmtId="164" formatCode="d/m;@"/>
    <numFmt numFmtId="165" formatCode="[$-40C]mmm\-yy;@"/>
  </numFmts>
  <fonts count="25">
    <font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4"/>
      <color indexed="9"/>
      <name val="Arial"/>
      <family val="2"/>
    </font>
    <font>
      <sz val="11"/>
      <color indexed="9"/>
      <name val="Arial"/>
      <family val="2"/>
    </font>
    <font>
      <sz val="9"/>
      <color indexed="8"/>
      <name val="Arial"/>
      <family val="2"/>
    </font>
    <font>
      <sz val="14"/>
      <color theme="3" tint="-0.249977111117893"/>
      <name val="Arial"/>
      <family val="2"/>
    </font>
    <font>
      <sz val="12"/>
      <color theme="5" tint="-0.49998474074526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3" tint="0.39997558519241921"/>
      <name val="Arial"/>
      <family val="2"/>
    </font>
    <font>
      <sz val="11"/>
      <color theme="5" tint="-0.249977111117893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9" tint="-0.249977111117893"/>
      <name val="Arial"/>
      <family val="2"/>
    </font>
    <font>
      <sz val="12"/>
      <color theme="6" tint="-0.499984740745262"/>
      <name val="Arial"/>
      <family val="2"/>
    </font>
    <font>
      <b/>
      <i/>
      <sz val="10"/>
      <color indexed="8"/>
      <name val="Arial"/>
      <family val="2"/>
    </font>
    <font>
      <b/>
      <sz val="11"/>
      <color theme="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  <fill>
      <patternFill patternType="gray0625">
        <bgColor theme="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4" tint="0.79998168889431442"/>
      </patternFill>
    </fill>
    <fill>
      <patternFill patternType="gray0625">
        <bgColor theme="5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3" borderId="0" xfId="0" applyFont="1" applyFill="1" applyAlignment="1">
      <alignment horizontal="centerContinuous"/>
    </xf>
    <xf numFmtId="0" fontId="2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2" fillId="0" borderId="0" xfId="0" applyFont="1"/>
    <xf numFmtId="0" fontId="3" fillId="3" borderId="0" xfId="0" applyFont="1" applyFill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Continuous" vertical="top" wrapText="1"/>
    </xf>
    <xf numFmtId="0" fontId="5" fillId="0" borderId="9" xfId="0" applyFont="1" applyBorder="1" applyAlignment="1">
      <alignment horizontal="centerContinuous" vertical="top" wrapText="1"/>
    </xf>
    <xf numFmtId="0" fontId="5" fillId="0" borderId="10" xfId="0" applyFont="1" applyBorder="1" applyAlignment="1">
      <alignment horizontal="centerContinuous"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6" fillId="2" borderId="15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9" xfId="0" applyFont="1" applyFill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164" fontId="8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64" fontId="8" fillId="0" borderId="6" xfId="0" applyNumberFormat="1" applyFont="1" applyFill="1" applyBorder="1"/>
    <xf numFmtId="164" fontId="8" fillId="0" borderId="0" xfId="0" applyNumberFormat="1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/>
    </xf>
    <xf numFmtId="164" fontId="11" fillId="0" borderId="6" xfId="0" applyNumberFormat="1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20" xfId="0" applyFont="1" applyBorder="1" applyAlignment="1"/>
    <xf numFmtId="164" fontId="8" fillId="0" borderId="12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3" fillId="0" borderId="0" xfId="0" applyFont="1"/>
    <xf numFmtId="0" fontId="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2" fillId="3" borderId="23" xfId="0" applyFont="1" applyFill="1" applyBorder="1"/>
    <xf numFmtId="0" fontId="2" fillId="3" borderId="24" xfId="0" applyFont="1" applyFill="1" applyBorder="1"/>
    <xf numFmtId="0" fontId="10" fillId="6" borderId="21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centerContinuous" vertical="center"/>
    </xf>
    <xf numFmtId="0" fontId="2" fillId="3" borderId="23" xfId="0" applyFont="1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Continuous" vertical="center"/>
    </xf>
    <xf numFmtId="0" fontId="13" fillId="3" borderId="0" xfId="0" applyFont="1" applyFill="1"/>
    <xf numFmtId="0" fontId="14" fillId="3" borderId="0" xfId="0" quotePrefix="1" applyFont="1" applyFill="1"/>
    <xf numFmtId="17" fontId="5" fillId="0" borderId="25" xfId="0" applyNumberFormat="1" applyFont="1" applyBorder="1" applyAlignment="1">
      <alignment horizontal="center" vertical="top"/>
    </xf>
    <xf numFmtId="17" fontId="5" fillId="0" borderId="26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15" fillId="0" borderId="13" xfId="0" applyFont="1" applyFill="1" applyBorder="1" applyAlignment="1">
      <alignment textRotation="58"/>
    </xf>
    <xf numFmtId="0" fontId="10" fillId="4" borderId="21" xfId="0" applyFont="1" applyFill="1" applyBorder="1" applyAlignment="1">
      <alignment horizontal="center"/>
    </xf>
    <xf numFmtId="0" fontId="2" fillId="3" borderId="21" xfId="0" applyFont="1" applyFill="1" applyBorder="1"/>
    <xf numFmtId="0" fontId="10" fillId="5" borderId="21" xfId="0" applyFont="1" applyFill="1" applyBorder="1" applyAlignment="1">
      <alignment horizontal="center"/>
    </xf>
    <xf numFmtId="0" fontId="2" fillId="3" borderId="22" xfId="0" applyFont="1" applyFill="1" applyBorder="1"/>
    <xf numFmtId="0" fontId="17" fillId="10" borderId="16" xfId="0" applyFont="1" applyFill="1" applyBorder="1"/>
    <xf numFmtId="0" fontId="17" fillId="2" borderId="18" xfId="0" applyFont="1" applyFill="1" applyBorder="1"/>
    <xf numFmtId="0" fontId="17" fillId="2" borderId="16" xfId="0" applyFont="1" applyFill="1" applyBorder="1"/>
    <xf numFmtId="0" fontId="17" fillId="2" borderId="17" xfId="0" applyFont="1" applyFill="1" applyBorder="1"/>
    <xf numFmtId="0" fontId="17" fillId="2" borderId="19" xfId="0" applyFont="1" applyFill="1" applyBorder="1"/>
    <xf numFmtId="0" fontId="17" fillId="2" borderId="15" xfId="0" applyFont="1" applyFill="1" applyBorder="1"/>
    <xf numFmtId="0" fontId="18" fillId="9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vertical="center"/>
    </xf>
    <xf numFmtId="0" fontId="17" fillId="10" borderId="16" xfId="0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164" fontId="18" fillId="9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Border="1"/>
    <xf numFmtId="0" fontId="2" fillId="0" borderId="13" xfId="0" applyFont="1" applyFill="1" applyBorder="1"/>
    <xf numFmtId="0" fontId="16" fillId="0" borderId="0" xfId="0" applyFont="1" applyFill="1" applyAlignment="1">
      <alignment textRotation="58"/>
    </xf>
    <xf numFmtId="0" fontId="5" fillId="0" borderId="0" xfId="0" applyFont="1" applyFill="1"/>
    <xf numFmtId="0" fontId="5" fillId="3" borderId="0" xfId="0" applyFont="1" applyFill="1"/>
    <xf numFmtId="0" fontId="2" fillId="3" borderId="29" xfId="0" applyFont="1" applyFill="1" applyBorder="1"/>
    <xf numFmtId="0" fontId="2" fillId="3" borderId="0" xfId="0" applyFont="1" applyFill="1" applyBorder="1"/>
    <xf numFmtId="0" fontId="2" fillId="3" borderId="30" xfId="0" applyFont="1" applyFill="1" applyBorder="1"/>
    <xf numFmtId="16" fontId="5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/>
    <xf numFmtId="0" fontId="2" fillId="3" borderId="31" xfId="0" applyFont="1" applyFill="1" applyBorder="1"/>
    <xf numFmtId="0" fontId="5" fillId="3" borderId="31" xfId="0" applyFont="1" applyFill="1" applyBorder="1"/>
    <xf numFmtId="17" fontId="5" fillId="0" borderId="32" xfId="0" applyNumberFormat="1" applyFont="1" applyBorder="1" applyAlignment="1">
      <alignment horizontal="center" vertical="top"/>
    </xf>
    <xf numFmtId="0" fontId="10" fillId="5" borderId="5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textRotation="58"/>
    </xf>
    <xf numFmtId="14" fontId="15" fillId="0" borderId="13" xfId="0" applyNumberFormat="1" applyFont="1" applyFill="1" applyBorder="1" applyAlignment="1">
      <alignment textRotation="58"/>
    </xf>
    <xf numFmtId="165" fontId="5" fillId="0" borderId="32" xfId="0" applyNumberFormat="1" applyFont="1" applyBorder="1" applyAlignment="1">
      <alignment horizontal="center" vertical="top"/>
    </xf>
    <xf numFmtId="165" fontId="5" fillId="0" borderId="27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center" vertical="top"/>
    </xf>
    <xf numFmtId="165" fontId="5" fillId="0" borderId="28" xfId="0" applyNumberFormat="1" applyFont="1" applyBorder="1" applyAlignment="1">
      <alignment horizontal="center" vertical="top"/>
    </xf>
    <xf numFmtId="165" fontId="5" fillId="9" borderId="16" xfId="0" applyNumberFormat="1" applyFont="1" applyFill="1" applyBorder="1" applyAlignment="1">
      <alignment horizontal="center" vertical="top"/>
    </xf>
    <xf numFmtId="165" fontId="5" fillId="0" borderId="16" xfId="0" applyNumberFormat="1" applyFont="1" applyBorder="1" applyAlignment="1">
      <alignment horizontal="center" vertical="top"/>
    </xf>
    <xf numFmtId="164" fontId="21" fillId="9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8" fillId="9" borderId="13" xfId="0" applyNumberFormat="1" applyFont="1" applyFill="1" applyBorder="1" applyAlignment="1">
      <alignment horizontal="center" vertical="center"/>
    </xf>
    <xf numFmtId="165" fontId="5" fillId="9" borderId="15" xfId="0" applyNumberFormat="1" applyFont="1" applyFill="1" applyBorder="1" applyAlignment="1">
      <alignment horizontal="center" vertical="top"/>
    </xf>
    <xf numFmtId="0" fontId="18" fillId="9" borderId="6" xfId="0" applyFont="1" applyFill="1" applyBorder="1" applyAlignment="1">
      <alignment horizontal="center" vertical="center"/>
    </xf>
    <xf numFmtId="164" fontId="18" fillId="9" borderId="6" xfId="0" applyNumberFormat="1" applyFont="1" applyFill="1" applyBorder="1" applyAlignment="1">
      <alignment horizontal="center" vertical="center"/>
    </xf>
    <xf numFmtId="164" fontId="18" fillId="9" borderId="12" xfId="0" applyNumberFormat="1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64" fontId="18" fillId="11" borderId="0" xfId="0" applyNumberFormat="1" applyFont="1" applyFill="1" applyBorder="1" applyAlignment="1">
      <alignment horizontal="center" vertical="center"/>
    </xf>
    <xf numFmtId="164" fontId="18" fillId="4" borderId="0" xfId="0" applyNumberFormat="1" applyFont="1" applyFill="1" applyBorder="1" applyAlignment="1">
      <alignment horizontal="center" vertical="center"/>
    </xf>
    <xf numFmtId="0" fontId="17" fillId="10" borderId="15" xfId="0" applyFont="1" applyFill="1" applyBorder="1"/>
    <xf numFmtId="164" fontId="18" fillId="12" borderId="0" xfId="0" applyNumberFormat="1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vertical="center"/>
    </xf>
    <xf numFmtId="164" fontId="19" fillId="9" borderId="0" xfId="0" applyNumberFormat="1" applyFont="1" applyFill="1" applyBorder="1" applyAlignment="1">
      <alignment horizontal="center" vertical="center"/>
    </xf>
    <xf numFmtId="164" fontId="18" fillId="13" borderId="0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64" fontId="18" fillId="4" borderId="7" xfId="0" applyNumberFormat="1" applyFont="1" applyFill="1" applyBorder="1" applyAlignment="1">
      <alignment horizontal="center" vertical="center"/>
    </xf>
    <xf numFmtId="164" fontId="21" fillId="0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vertical="center"/>
    </xf>
    <xf numFmtId="0" fontId="7" fillId="10" borderId="19" xfId="0" applyFont="1" applyFill="1" applyBorder="1" applyAlignment="1">
      <alignment vertical="center"/>
    </xf>
    <xf numFmtId="164" fontId="8" fillId="9" borderId="7" xfId="0" applyNumberFormat="1" applyFont="1" applyFill="1" applyBorder="1" applyAlignment="1">
      <alignment horizontal="center" vertical="center"/>
    </xf>
    <xf numFmtId="164" fontId="11" fillId="9" borderId="7" xfId="0" applyNumberFormat="1" applyFont="1" applyFill="1" applyBorder="1" applyAlignment="1">
      <alignment horizontal="center" vertical="center"/>
    </xf>
    <xf numFmtId="164" fontId="8" fillId="9" borderId="1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4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4481</xdr:colOff>
      <xdr:row>50</xdr:row>
      <xdr:rowOff>4481</xdr:rowOff>
    </xdr:from>
    <xdr:to>
      <xdr:col>10</xdr:col>
      <xdr:colOff>4481</xdr:colOff>
      <xdr:row>56</xdr:row>
      <xdr:rowOff>284628</xdr:rowOff>
    </xdr:to>
    <xdr:cxnSp macro="">
      <xdr:nvCxnSpPr>
        <xdr:cNvPr id="24" name="Connecteur droit 23"/>
        <xdr:cNvCxnSpPr/>
      </xdr:nvCxnSpPr>
      <xdr:spPr>
        <a:xfrm>
          <a:off x="6391834" y="14672981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813547</xdr:colOff>
      <xdr:row>50</xdr:row>
      <xdr:rowOff>6723</xdr:rowOff>
    </xdr:from>
    <xdr:to>
      <xdr:col>12</xdr:col>
      <xdr:colOff>813547</xdr:colOff>
      <xdr:row>56</xdr:row>
      <xdr:rowOff>286870</xdr:rowOff>
    </xdr:to>
    <xdr:cxnSp macro="">
      <xdr:nvCxnSpPr>
        <xdr:cNvPr id="21" name="Connecteur droit 20"/>
        <xdr:cNvCxnSpPr/>
      </xdr:nvCxnSpPr>
      <xdr:spPr>
        <a:xfrm>
          <a:off x="8489576" y="14675223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56</xdr:row>
      <xdr:rowOff>280147</xdr:rowOff>
    </xdr:to>
    <xdr:cxnSp macro="">
      <xdr:nvCxnSpPr>
        <xdr:cNvPr id="16" name="Connecteur droit 15"/>
        <xdr:cNvCxnSpPr/>
      </xdr:nvCxnSpPr>
      <xdr:spPr>
        <a:xfrm>
          <a:off x="8852647" y="14668500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2241</xdr:colOff>
      <xdr:row>50</xdr:row>
      <xdr:rowOff>13446</xdr:rowOff>
    </xdr:from>
    <xdr:to>
      <xdr:col>12</xdr:col>
      <xdr:colOff>2241</xdr:colOff>
      <xdr:row>57</xdr:row>
      <xdr:rowOff>2240</xdr:rowOff>
    </xdr:to>
    <xdr:cxnSp macro="">
      <xdr:nvCxnSpPr>
        <xdr:cNvPr id="22" name="Connecteur droit 21"/>
        <xdr:cNvCxnSpPr/>
      </xdr:nvCxnSpPr>
      <xdr:spPr>
        <a:xfrm>
          <a:off x="7678270" y="14681946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737347</xdr:colOff>
      <xdr:row>49</xdr:row>
      <xdr:rowOff>221876</xdr:rowOff>
    </xdr:from>
    <xdr:to>
      <xdr:col>10</xdr:col>
      <xdr:colOff>737347</xdr:colOff>
      <xdr:row>56</xdr:row>
      <xdr:rowOff>277905</xdr:rowOff>
    </xdr:to>
    <xdr:cxnSp macro="">
      <xdr:nvCxnSpPr>
        <xdr:cNvPr id="23" name="Connecteur droit 22"/>
        <xdr:cNvCxnSpPr/>
      </xdr:nvCxnSpPr>
      <xdr:spPr>
        <a:xfrm>
          <a:off x="7124700" y="14666258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443752</xdr:colOff>
      <xdr:row>54</xdr:row>
      <xdr:rowOff>488577</xdr:rowOff>
    </xdr:from>
    <xdr:to>
      <xdr:col>13</xdr:col>
      <xdr:colOff>365312</xdr:colOff>
      <xdr:row>55</xdr:row>
      <xdr:rowOff>219636</xdr:rowOff>
    </xdr:to>
    <xdr:sp macro="" textlink="">
      <xdr:nvSpPr>
        <xdr:cNvPr id="18" name="Flèche vers le bas 17"/>
        <xdr:cNvSpPr/>
      </xdr:nvSpPr>
      <xdr:spPr>
        <a:xfrm>
          <a:off x="8388723" y="16423342"/>
          <a:ext cx="739589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22151</xdr:colOff>
      <xdr:row>0</xdr:row>
      <xdr:rowOff>11206</xdr:rowOff>
    </xdr:from>
    <xdr:to>
      <xdr:col>12</xdr:col>
      <xdr:colOff>560295</xdr:colOff>
      <xdr:row>0</xdr:row>
      <xdr:rowOff>842005</xdr:rowOff>
    </xdr:to>
    <xdr:cxnSp macro="">
      <xdr:nvCxnSpPr>
        <xdr:cNvPr id="20" name="Connecteur droit 19"/>
        <xdr:cNvCxnSpPr/>
      </xdr:nvCxnSpPr>
      <xdr:spPr>
        <a:xfrm flipV="1">
          <a:off x="7978327" y="11206"/>
          <a:ext cx="538144" cy="830799"/>
        </a:xfrm>
        <a:prstGeom prst="line">
          <a:avLst/>
        </a:prstGeom>
        <a:ln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302559</xdr:colOff>
      <xdr:row>54</xdr:row>
      <xdr:rowOff>504265</xdr:rowOff>
    </xdr:from>
    <xdr:to>
      <xdr:col>11</xdr:col>
      <xdr:colOff>381002</xdr:colOff>
      <xdr:row>56</xdr:row>
      <xdr:rowOff>11206</xdr:rowOff>
    </xdr:to>
    <xdr:sp macro="" textlink="">
      <xdr:nvSpPr>
        <xdr:cNvPr id="25" name="Flèche vers le bas 24"/>
        <xdr:cNvSpPr/>
      </xdr:nvSpPr>
      <xdr:spPr>
        <a:xfrm>
          <a:off x="6902824" y="16439030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320487</xdr:colOff>
      <xdr:row>52</xdr:row>
      <xdr:rowOff>6724</xdr:rowOff>
    </xdr:from>
    <xdr:to>
      <xdr:col>12</xdr:col>
      <xdr:colOff>365313</xdr:colOff>
      <xdr:row>54</xdr:row>
      <xdr:rowOff>6724</xdr:rowOff>
    </xdr:to>
    <xdr:sp macro="" textlink="">
      <xdr:nvSpPr>
        <xdr:cNvPr id="26" name="Flèche vers le bas 25"/>
        <xdr:cNvSpPr/>
      </xdr:nvSpPr>
      <xdr:spPr>
        <a:xfrm>
          <a:off x="7581899" y="15381195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416859</xdr:colOff>
      <xdr:row>51</xdr:row>
      <xdr:rowOff>450477</xdr:rowOff>
    </xdr:from>
    <xdr:to>
      <xdr:col>10</xdr:col>
      <xdr:colOff>372037</xdr:colOff>
      <xdr:row>53</xdr:row>
      <xdr:rowOff>192742</xdr:rowOff>
    </xdr:to>
    <xdr:sp macro="" textlink="">
      <xdr:nvSpPr>
        <xdr:cNvPr id="27" name="Flèche vers le bas 26"/>
        <xdr:cNvSpPr/>
      </xdr:nvSpPr>
      <xdr:spPr>
        <a:xfrm>
          <a:off x="6232712" y="15343095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410135</xdr:colOff>
      <xdr:row>48</xdr:row>
      <xdr:rowOff>107577</xdr:rowOff>
    </xdr:from>
    <xdr:to>
      <xdr:col>10</xdr:col>
      <xdr:colOff>365313</xdr:colOff>
      <xdr:row>50</xdr:row>
      <xdr:rowOff>219636</xdr:rowOff>
    </xdr:to>
    <xdr:sp macro="" textlink="">
      <xdr:nvSpPr>
        <xdr:cNvPr id="28" name="Flèche vers le bas 27"/>
        <xdr:cNvSpPr/>
      </xdr:nvSpPr>
      <xdr:spPr>
        <a:xfrm>
          <a:off x="6225988" y="14327842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324970</xdr:colOff>
      <xdr:row>48</xdr:row>
      <xdr:rowOff>112058</xdr:rowOff>
    </xdr:from>
    <xdr:to>
      <xdr:col>12</xdr:col>
      <xdr:colOff>369796</xdr:colOff>
      <xdr:row>50</xdr:row>
      <xdr:rowOff>224117</xdr:rowOff>
    </xdr:to>
    <xdr:sp macro="" textlink="">
      <xdr:nvSpPr>
        <xdr:cNvPr id="29" name="Flèche vers le bas 28"/>
        <xdr:cNvSpPr/>
      </xdr:nvSpPr>
      <xdr:spPr>
        <a:xfrm>
          <a:off x="7586382" y="14332323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324970</xdr:colOff>
      <xdr:row>0</xdr:row>
      <xdr:rowOff>291353</xdr:rowOff>
    </xdr:from>
    <xdr:to>
      <xdr:col>13</xdr:col>
      <xdr:colOff>336178</xdr:colOff>
      <xdr:row>0</xdr:row>
      <xdr:rowOff>851647</xdr:rowOff>
    </xdr:to>
    <xdr:sp macro="" textlink="">
      <xdr:nvSpPr>
        <xdr:cNvPr id="30" name="Flèche vers le bas 29"/>
        <xdr:cNvSpPr/>
      </xdr:nvSpPr>
      <xdr:spPr>
        <a:xfrm>
          <a:off x="8281146" y="291353"/>
          <a:ext cx="683561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 TB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201706</xdr:colOff>
      <xdr:row>0</xdr:row>
      <xdr:rowOff>302559</xdr:rowOff>
    </xdr:from>
    <xdr:to>
      <xdr:col>19</xdr:col>
      <xdr:colOff>369796</xdr:colOff>
      <xdr:row>1</xdr:row>
      <xdr:rowOff>0</xdr:rowOff>
    </xdr:to>
    <xdr:sp macro="" textlink="">
      <xdr:nvSpPr>
        <xdr:cNvPr id="33" name="Flèche vers le bas 32"/>
        <xdr:cNvSpPr/>
      </xdr:nvSpPr>
      <xdr:spPr>
        <a:xfrm>
          <a:off x="12326471" y="302559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PUDR TB</a:t>
          </a:r>
        </a:p>
      </xdr:txBody>
    </xdr:sp>
    <xdr:clientData/>
  </xdr:twoCellAnchor>
  <xdr:twoCellAnchor>
    <xdr:from>
      <xdr:col>15</xdr:col>
      <xdr:colOff>354104</xdr:colOff>
      <xdr:row>0</xdr:row>
      <xdr:rowOff>286870</xdr:rowOff>
    </xdr:from>
    <xdr:to>
      <xdr:col>16</xdr:col>
      <xdr:colOff>342900</xdr:colOff>
      <xdr:row>0</xdr:row>
      <xdr:rowOff>847164</xdr:rowOff>
    </xdr:to>
    <xdr:sp macro="" textlink="">
      <xdr:nvSpPr>
        <xdr:cNvPr id="31" name="Flèche vers le bas 30"/>
        <xdr:cNvSpPr/>
      </xdr:nvSpPr>
      <xdr:spPr>
        <a:xfrm>
          <a:off x="10551457" y="286870"/>
          <a:ext cx="683561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PUDR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450475</xdr:colOff>
      <xdr:row>0</xdr:row>
      <xdr:rowOff>282388</xdr:rowOff>
    </xdr:from>
    <xdr:to>
      <xdr:col>10</xdr:col>
      <xdr:colOff>349624</xdr:colOff>
      <xdr:row>0</xdr:row>
      <xdr:rowOff>842682</xdr:rowOff>
    </xdr:to>
    <xdr:sp macro="" textlink="">
      <xdr:nvSpPr>
        <xdr:cNvPr id="32" name="Flèche vers le bas 31"/>
        <xdr:cNvSpPr/>
      </xdr:nvSpPr>
      <xdr:spPr>
        <a:xfrm>
          <a:off x="6344769" y="282388"/>
          <a:ext cx="683561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21</xdr:col>
      <xdr:colOff>322728</xdr:colOff>
      <xdr:row>0</xdr:row>
      <xdr:rowOff>277906</xdr:rowOff>
    </xdr:from>
    <xdr:to>
      <xdr:col>22</xdr:col>
      <xdr:colOff>333936</xdr:colOff>
      <xdr:row>0</xdr:row>
      <xdr:rowOff>838200</xdr:rowOff>
    </xdr:to>
    <xdr:sp macro="" textlink="">
      <xdr:nvSpPr>
        <xdr:cNvPr id="34" name="Flèche vers le bas 33"/>
        <xdr:cNvSpPr/>
      </xdr:nvSpPr>
      <xdr:spPr>
        <a:xfrm>
          <a:off x="14240434" y="277906"/>
          <a:ext cx="683561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24</xdr:col>
      <xdr:colOff>313765</xdr:colOff>
      <xdr:row>0</xdr:row>
      <xdr:rowOff>302559</xdr:rowOff>
    </xdr:from>
    <xdr:to>
      <xdr:col>25</xdr:col>
      <xdr:colOff>336179</xdr:colOff>
      <xdr:row>1</xdr:row>
      <xdr:rowOff>0</xdr:rowOff>
    </xdr:to>
    <xdr:sp macro="" textlink="">
      <xdr:nvSpPr>
        <xdr:cNvPr id="35" name="Flèche vers le bas 34"/>
        <xdr:cNvSpPr/>
      </xdr:nvSpPr>
      <xdr:spPr>
        <a:xfrm>
          <a:off x="16181294" y="302559"/>
          <a:ext cx="683561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 TB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27</xdr:col>
      <xdr:colOff>215152</xdr:colOff>
      <xdr:row>0</xdr:row>
      <xdr:rowOff>293593</xdr:rowOff>
    </xdr:from>
    <xdr:to>
      <xdr:col>28</xdr:col>
      <xdr:colOff>327213</xdr:colOff>
      <xdr:row>0</xdr:row>
      <xdr:rowOff>853887</xdr:rowOff>
    </xdr:to>
    <xdr:sp macro="" textlink="">
      <xdr:nvSpPr>
        <xdr:cNvPr id="36" name="Flèche vers le bas 35"/>
        <xdr:cNvSpPr/>
      </xdr:nvSpPr>
      <xdr:spPr>
        <a:xfrm>
          <a:off x="17886828" y="293593"/>
          <a:ext cx="683561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PUDR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AH75"/>
  <sheetViews>
    <sheetView tabSelected="1" topLeftCell="B1" zoomScale="85" zoomScaleNormal="85" workbookViewId="0">
      <pane xSplit="6" ySplit="4" topLeftCell="H5" activePane="bottomRight" state="frozen"/>
      <selection activeCell="B6" sqref="B6"/>
      <selection pane="topRight" activeCell="G6" sqref="G6"/>
      <selection pane="bottomLeft" activeCell="B7" sqref="B7"/>
      <selection pane="bottomRight" activeCell="C7" sqref="C7"/>
    </sheetView>
  </sheetViews>
  <sheetFormatPr baseColWidth="10" defaultColWidth="11.44140625" defaultRowHeight="17.399999999999999" outlineLevelRow="1"/>
  <cols>
    <col min="1" max="1" width="0" style="8" hidden="1" customWidth="1"/>
    <col min="2" max="2" width="16.44140625" style="8" hidden="1" customWidth="1"/>
    <col min="3" max="3" width="60.6640625" style="40" customWidth="1"/>
    <col min="4" max="4" width="10.109375" style="8" customWidth="1"/>
    <col min="5" max="7" width="8.5546875" style="8" hidden="1" customWidth="1"/>
    <col min="8" max="9" width="9" style="8" customWidth="1"/>
    <col min="10" max="10" width="10.109375" style="8" customWidth="1"/>
    <col min="11" max="11" width="9.109375" style="8" customWidth="1"/>
    <col min="12" max="12" width="10" style="8" customWidth="1"/>
    <col min="13" max="13" width="10.109375" style="8" customWidth="1"/>
    <col min="14" max="15" width="11.6640625" style="8" customWidth="1"/>
    <col min="16" max="16" width="10.44140625" style="8" customWidth="1"/>
    <col min="17" max="17" width="9.88671875" style="8" customWidth="1"/>
    <col min="18" max="19" width="8.5546875" style="8" customWidth="1"/>
    <col min="20" max="20" width="11.88671875" style="8" customWidth="1"/>
    <col min="21" max="21" width="8.5546875" style="8" customWidth="1"/>
    <col min="22" max="22" width="10.109375" style="8" customWidth="1"/>
    <col min="23" max="23" width="8.5546875" style="8" customWidth="1"/>
    <col min="24" max="24" width="10.5546875" style="8" customWidth="1"/>
    <col min="25" max="25" width="9.88671875" style="8" customWidth="1"/>
    <col min="26" max="28" width="8.5546875" style="8" customWidth="1"/>
    <col min="29" max="34" width="11.44140625" style="2"/>
    <col min="35" max="16384" width="11.44140625" style="8"/>
  </cols>
  <sheetData>
    <row r="1" spans="1:34" s="84" customFormat="1" ht="67.5" customHeight="1" thickBot="1">
      <c r="C1" s="85"/>
      <c r="D1" s="86"/>
      <c r="E1" s="86"/>
      <c r="F1" s="86"/>
      <c r="G1" s="86"/>
      <c r="H1" s="57"/>
      <c r="I1" s="86"/>
      <c r="K1" s="87"/>
      <c r="L1" s="88"/>
      <c r="M1" s="100" t="s">
        <v>42</v>
      </c>
      <c r="N1" s="101"/>
      <c r="P1" s="87"/>
      <c r="T1" s="57"/>
    </row>
    <row r="2" spans="1:34" ht="18" hidden="1" thickBot="1">
      <c r="C2" s="3"/>
      <c r="D2" s="4" t="s">
        <v>5</v>
      </c>
      <c r="E2" s="5" t="s">
        <v>14</v>
      </c>
      <c r="F2" s="6"/>
      <c r="G2" s="6"/>
      <c r="H2" s="6"/>
      <c r="I2" s="6"/>
      <c r="J2" s="6"/>
      <c r="K2" s="7"/>
      <c r="L2" s="6"/>
      <c r="M2" s="6"/>
      <c r="N2" s="6"/>
      <c r="O2" s="6"/>
      <c r="P2" s="7"/>
      <c r="Q2" s="5" t="s">
        <v>15</v>
      </c>
      <c r="R2" s="6"/>
      <c r="S2" s="6"/>
      <c r="T2" s="6"/>
      <c r="U2" s="6"/>
      <c r="V2" s="6"/>
      <c r="W2" s="6"/>
      <c r="X2" s="6"/>
      <c r="Y2" s="6"/>
      <c r="Z2" s="6"/>
      <c r="AA2" s="6"/>
      <c r="AB2" s="7"/>
    </row>
    <row r="3" spans="1:34" s="15" customFormat="1" ht="18" hidden="1" thickBot="1">
      <c r="C3" s="9"/>
      <c r="D3" s="10"/>
      <c r="E3" s="11" t="s">
        <v>6</v>
      </c>
      <c r="F3" s="12"/>
      <c r="G3" s="12"/>
      <c r="H3" s="12" t="s">
        <v>7</v>
      </c>
      <c r="I3" s="12"/>
      <c r="J3" s="12"/>
      <c r="K3" s="13" t="s">
        <v>8</v>
      </c>
      <c r="L3" s="12"/>
      <c r="M3" s="12"/>
      <c r="N3" s="12" t="s">
        <v>9</v>
      </c>
      <c r="O3" s="12"/>
      <c r="P3" s="13"/>
      <c r="Q3" s="11" t="s">
        <v>10</v>
      </c>
      <c r="R3" s="12"/>
      <c r="S3" s="12"/>
      <c r="T3" s="12" t="s">
        <v>11</v>
      </c>
      <c r="U3" s="12"/>
      <c r="V3" s="12"/>
      <c r="W3" s="12" t="s">
        <v>12</v>
      </c>
      <c r="X3" s="12"/>
      <c r="Y3" s="12"/>
      <c r="Z3" s="12" t="s">
        <v>13</v>
      </c>
      <c r="AA3" s="12"/>
      <c r="AB3" s="13"/>
      <c r="AC3" s="14"/>
      <c r="AD3" s="14"/>
      <c r="AE3" s="14"/>
      <c r="AF3" s="14"/>
      <c r="AG3" s="14"/>
      <c r="AH3" s="14"/>
    </row>
    <row r="4" spans="1:34" s="15" customFormat="1" ht="22.5" customHeight="1" thickBot="1">
      <c r="C4" s="14"/>
      <c r="D4" s="56" t="s">
        <v>5</v>
      </c>
      <c r="E4" s="54">
        <v>40725</v>
      </c>
      <c r="F4" s="55">
        <f>+E4+31</f>
        <v>40756</v>
      </c>
      <c r="G4" s="97">
        <f>+F4+31</f>
        <v>40787</v>
      </c>
      <c r="H4" s="111">
        <v>41275</v>
      </c>
      <c r="I4" s="106">
        <f>VALUE("01/"&amp;MONTH(H4)+1&amp;"/"&amp;YEAR(H4))</f>
        <v>41306</v>
      </c>
      <c r="J4" s="107">
        <f t="shared" ref="J4:AB4" si="0">VALUE("01/"&amp;MONTH(I4)+1&amp;"/"&amp;YEAR(I4))</f>
        <v>41334</v>
      </c>
      <c r="K4" s="107">
        <f t="shared" si="0"/>
        <v>41365</v>
      </c>
      <c r="L4" s="107">
        <f t="shared" si="0"/>
        <v>41395</v>
      </c>
      <c r="M4" s="107">
        <f t="shared" si="0"/>
        <v>41426</v>
      </c>
      <c r="N4" s="103">
        <f t="shared" si="0"/>
        <v>41456</v>
      </c>
      <c r="O4" s="102">
        <f t="shared" si="0"/>
        <v>41487</v>
      </c>
      <c r="P4" s="103">
        <f t="shared" si="0"/>
        <v>41518</v>
      </c>
      <c r="Q4" s="104">
        <f t="shared" si="0"/>
        <v>41548</v>
      </c>
      <c r="R4" s="104">
        <f t="shared" si="0"/>
        <v>41579</v>
      </c>
      <c r="S4" s="104">
        <f t="shared" si="0"/>
        <v>41609</v>
      </c>
      <c r="T4" s="104">
        <v>41640</v>
      </c>
      <c r="U4" s="104">
        <f t="shared" si="0"/>
        <v>41671</v>
      </c>
      <c r="V4" s="104">
        <f t="shared" si="0"/>
        <v>41699</v>
      </c>
      <c r="W4" s="104">
        <f t="shared" si="0"/>
        <v>41730</v>
      </c>
      <c r="X4" s="105">
        <f t="shared" si="0"/>
        <v>41760</v>
      </c>
      <c r="Y4" s="103">
        <f t="shared" si="0"/>
        <v>41791</v>
      </c>
      <c r="Z4" s="104">
        <f t="shared" si="0"/>
        <v>41821</v>
      </c>
      <c r="AA4" s="104">
        <f t="shared" si="0"/>
        <v>41852</v>
      </c>
      <c r="AB4" s="105">
        <f t="shared" si="0"/>
        <v>41883</v>
      </c>
      <c r="AC4" s="14"/>
      <c r="AD4" s="14"/>
      <c r="AE4" s="14"/>
      <c r="AF4" s="14"/>
      <c r="AG4" s="14"/>
      <c r="AH4" s="14"/>
    </row>
    <row r="5" spans="1:34" ht="24.75" customHeight="1">
      <c r="A5" s="8" t="s">
        <v>39</v>
      </c>
      <c r="B5" s="8" t="s">
        <v>0</v>
      </c>
      <c r="C5" s="64" t="s">
        <v>0</v>
      </c>
      <c r="D5" s="64"/>
      <c r="E5" s="64"/>
      <c r="F5" s="64"/>
      <c r="G5" s="64"/>
      <c r="H5" s="67"/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  <c r="T5" s="63"/>
      <c r="U5" s="64"/>
      <c r="V5" s="65"/>
      <c r="W5" s="63"/>
      <c r="X5" s="66"/>
      <c r="Y5" s="65"/>
      <c r="Z5" s="63"/>
      <c r="AA5" s="64"/>
      <c r="AB5" s="20"/>
    </row>
    <row r="6" spans="1:34" ht="24.75" customHeight="1" outlineLevel="1">
      <c r="A6" s="8" t="s">
        <v>39</v>
      </c>
      <c r="B6" s="8" t="s">
        <v>0</v>
      </c>
      <c r="C6" s="137" t="s">
        <v>50</v>
      </c>
      <c r="D6" s="22"/>
      <c r="E6" s="23"/>
      <c r="F6" s="24"/>
      <c r="G6" s="24"/>
      <c r="H6" s="112"/>
      <c r="I6" s="68"/>
      <c r="J6" s="68"/>
      <c r="K6" s="68"/>
      <c r="L6" s="68"/>
      <c r="M6" s="69"/>
      <c r="N6" s="69"/>
      <c r="O6" s="69"/>
      <c r="P6" s="69"/>
      <c r="Q6" s="78"/>
      <c r="R6" s="69"/>
      <c r="S6" s="69"/>
      <c r="T6" s="69"/>
      <c r="U6" s="69"/>
      <c r="V6" s="69"/>
      <c r="W6" s="69"/>
      <c r="X6" s="70"/>
      <c r="Y6" s="68"/>
      <c r="Z6" s="68"/>
      <c r="AA6" s="68"/>
      <c r="AB6" s="129"/>
    </row>
    <row r="7" spans="1:34" ht="24.6" customHeight="1" outlineLevel="1">
      <c r="A7" s="8" t="s">
        <v>39</v>
      </c>
      <c r="B7" s="8" t="s">
        <v>0</v>
      </c>
      <c r="C7" s="137" t="s">
        <v>60</v>
      </c>
      <c r="D7" s="25" t="s">
        <v>25</v>
      </c>
      <c r="E7" s="23"/>
      <c r="F7" s="24"/>
      <c r="G7" s="24"/>
      <c r="H7" s="112"/>
      <c r="I7" s="68"/>
      <c r="J7" s="68"/>
      <c r="K7" s="68"/>
      <c r="L7" s="123">
        <f>+L4+19</f>
        <v>41414</v>
      </c>
      <c r="M7" s="69"/>
      <c r="N7" s="69"/>
      <c r="O7" s="69"/>
      <c r="P7" s="69"/>
      <c r="Q7" s="78"/>
      <c r="R7" s="69"/>
      <c r="S7" s="69"/>
      <c r="T7" s="69"/>
      <c r="U7" s="69"/>
      <c r="V7" s="69"/>
      <c r="W7" s="69"/>
      <c r="X7" s="125">
        <f>+X4+19</f>
        <v>41779</v>
      </c>
      <c r="Y7" s="68"/>
      <c r="Z7" s="68"/>
      <c r="AA7" s="68"/>
      <c r="AB7" s="129"/>
    </row>
    <row r="8" spans="1:34" ht="24.75" customHeight="1" outlineLevel="1">
      <c r="A8" s="8" t="s">
        <v>39</v>
      </c>
      <c r="B8" s="8" t="s">
        <v>0</v>
      </c>
      <c r="C8" s="137" t="s">
        <v>61</v>
      </c>
      <c r="D8" s="26" t="s">
        <v>19</v>
      </c>
      <c r="E8" s="23"/>
      <c r="F8" s="24"/>
      <c r="G8" s="24"/>
      <c r="H8" s="112"/>
      <c r="I8" s="68"/>
      <c r="J8" s="68"/>
      <c r="K8" s="68"/>
      <c r="L8" s="108">
        <f>+L4+29</f>
        <v>41424</v>
      </c>
      <c r="M8" s="69"/>
      <c r="N8" s="69"/>
      <c r="O8" s="69"/>
      <c r="P8" s="69"/>
      <c r="Q8" s="78"/>
      <c r="R8" s="69"/>
      <c r="S8" s="69"/>
      <c r="T8" s="69"/>
      <c r="U8" s="69"/>
      <c r="V8" s="69"/>
      <c r="W8" s="69"/>
      <c r="X8" s="79">
        <f>+X4+29</f>
        <v>41789</v>
      </c>
      <c r="Y8" s="68"/>
      <c r="Z8" s="68"/>
      <c r="AA8" s="68"/>
      <c r="AB8" s="129"/>
    </row>
    <row r="9" spans="1:34" ht="24.75" customHeight="1" outlineLevel="1">
      <c r="A9" s="8" t="s">
        <v>39</v>
      </c>
      <c r="B9" s="8" t="s">
        <v>0</v>
      </c>
      <c r="C9" s="137" t="s">
        <v>62</v>
      </c>
      <c r="D9" s="26" t="s">
        <v>19</v>
      </c>
      <c r="E9" s="23"/>
      <c r="F9" s="24"/>
      <c r="G9" s="24"/>
      <c r="H9" s="112"/>
      <c r="I9" s="68"/>
      <c r="J9" s="68"/>
      <c r="K9" s="68"/>
      <c r="L9" s="108">
        <f>+L4+29</f>
        <v>41424</v>
      </c>
      <c r="M9" s="69"/>
      <c r="N9" s="69"/>
      <c r="O9" s="69"/>
      <c r="P9" s="69"/>
      <c r="Q9" s="78"/>
      <c r="R9" s="69"/>
      <c r="S9" s="69"/>
      <c r="T9" s="69"/>
      <c r="U9" s="69"/>
      <c r="V9" s="69"/>
      <c r="W9" s="69"/>
      <c r="X9" s="79">
        <f>+X4+29</f>
        <v>41789</v>
      </c>
      <c r="Y9" s="68"/>
      <c r="Z9" s="68"/>
      <c r="AA9" s="68"/>
      <c r="AB9" s="129"/>
    </row>
    <row r="10" spans="1:34" ht="24.75" customHeight="1" outlineLevel="1">
      <c r="A10" s="8" t="s">
        <v>39</v>
      </c>
      <c r="B10" s="8" t="s">
        <v>0</v>
      </c>
      <c r="C10" s="137" t="s">
        <v>63</v>
      </c>
      <c r="D10" s="27" t="s">
        <v>17</v>
      </c>
      <c r="E10" s="23"/>
      <c r="F10" s="24"/>
      <c r="G10" s="24"/>
      <c r="H10" s="112"/>
      <c r="I10" s="68"/>
      <c r="J10" s="68"/>
      <c r="K10" s="68"/>
      <c r="L10" s="68"/>
      <c r="M10" s="81">
        <f>+M4+15</f>
        <v>41441</v>
      </c>
      <c r="N10" s="69"/>
      <c r="O10" s="69"/>
      <c r="P10" s="69"/>
      <c r="Q10" s="78"/>
      <c r="R10" s="69"/>
      <c r="S10" s="69"/>
      <c r="T10" s="69"/>
      <c r="U10" s="69"/>
      <c r="V10" s="69"/>
      <c r="W10" s="69"/>
      <c r="X10" s="70"/>
      <c r="Y10" s="77">
        <f>+Y4+15</f>
        <v>41806</v>
      </c>
      <c r="Z10" s="68"/>
      <c r="AA10" s="68"/>
      <c r="AB10" s="129"/>
    </row>
    <row r="11" spans="1:34" ht="24.75" customHeight="1" outlineLevel="1" thickBot="1">
      <c r="A11" s="8" t="s">
        <v>39</v>
      </c>
      <c r="B11" s="8" t="s">
        <v>0</v>
      </c>
      <c r="C11" s="137" t="s">
        <v>37</v>
      </c>
      <c r="D11" s="22"/>
      <c r="E11" s="23"/>
      <c r="F11" s="24"/>
      <c r="G11" s="24"/>
      <c r="H11" s="115"/>
      <c r="I11" s="116"/>
      <c r="J11" s="116"/>
      <c r="K11" s="116"/>
      <c r="L11" s="116"/>
      <c r="M11" s="117"/>
      <c r="N11" s="117"/>
      <c r="O11" s="117"/>
      <c r="P11" s="117"/>
      <c r="Q11" s="82"/>
      <c r="R11" s="117"/>
      <c r="S11" s="117"/>
      <c r="T11" s="117"/>
      <c r="U11" s="117"/>
      <c r="V11" s="117"/>
      <c r="W11" s="117"/>
      <c r="X11" s="126"/>
      <c r="Y11" s="116"/>
      <c r="Z11" s="116"/>
      <c r="AA11" s="116"/>
      <c r="AB11" s="130"/>
    </row>
    <row r="12" spans="1:34" ht="24.75" customHeight="1">
      <c r="A12" s="8" t="s">
        <v>39</v>
      </c>
      <c r="B12" s="8" t="s">
        <v>2</v>
      </c>
      <c r="C12" s="64" t="s">
        <v>2</v>
      </c>
      <c r="D12" s="64"/>
      <c r="E12" s="64"/>
      <c r="F12" s="64"/>
      <c r="G12" s="64"/>
      <c r="H12" s="120"/>
      <c r="I12" s="62"/>
      <c r="J12" s="62"/>
      <c r="K12" s="62"/>
      <c r="L12" s="62"/>
      <c r="M12" s="64"/>
      <c r="N12" s="64"/>
      <c r="O12" s="74"/>
      <c r="P12" s="74"/>
      <c r="Q12" s="74"/>
      <c r="R12" s="74"/>
      <c r="S12" s="75"/>
      <c r="T12" s="73"/>
      <c r="U12" s="74"/>
      <c r="V12" s="75"/>
      <c r="W12" s="73"/>
      <c r="X12" s="76"/>
      <c r="Y12" s="131"/>
      <c r="Z12" s="71"/>
      <c r="AA12" s="72"/>
      <c r="AB12" s="132"/>
    </row>
    <row r="13" spans="1:34" ht="24.75" customHeight="1" outlineLevel="1">
      <c r="A13" s="8" t="s">
        <v>39</v>
      </c>
      <c r="B13" s="8" t="s">
        <v>2</v>
      </c>
      <c r="C13" s="21" t="s">
        <v>37</v>
      </c>
      <c r="D13" s="22"/>
      <c r="E13" s="28"/>
      <c r="F13" s="29"/>
      <c r="G13" s="29"/>
      <c r="H13" s="113"/>
      <c r="I13" s="77"/>
      <c r="J13" s="77"/>
      <c r="K13" s="77"/>
      <c r="L13" s="77"/>
      <c r="M13" s="78"/>
      <c r="N13" s="78"/>
      <c r="O13" s="78"/>
      <c r="P13" s="78"/>
      <c r="Q13" s="99"/>
      <c r="R13" s="78"/>
      <c r="S13" s="78"/>
      <c r="T13" s="78"/>
      <c r="U13" s="78"/>
      <c r="V13" s="78"/>
      <c r="W13" s="78"/>
      <c r="X13" s="79"/>
      <c r="Y13" s="77"/>
      <c r="Z13" s="77"/>
      <c r="AA13" s="77"/>
      <c r="AB13" s="133"/>
    </row>
    <row r="14" spans="1:34" ht="24.75" customHeight="1" outlineLevel="1">
      <c r="A14" s="8" t="s">
        <v>39</v>
      </c>
      <c r="B14" s="8" t="s">
        <v>2</v>
      </c>
      <c r="C14" s="137" t="s">
        <v>52</v>
      </c>
      <c r="D14" s="30" t="s">
        <v>16</v>
      </c>
      <c r="E14" s="31"/>
      <c r="F14" s="32"/>
      <c r="G14" s="109"/>
      <c r="H14" s="113">
        <f>+H4+29</f>
        <v>41304</v>
      </c>
      <c r="I14" s="77"/>
      <c r="J14" s="77"/>
      <c r="K14" s="77">
        <f>+K4+29</f>
        <v>41394</v>
      </c>
      <c r="L14" s="123"/>
      <c r="M14" s="78"/>
      <c r="N14" s="78">
        <f>+N4+29</f>
        <v>41485</v>
      </c>
      <c r="O14" s="78"/>
      <c r="P14" s="78"/>
      <c r="Q14" s="78">
        <f>+Q4+29</f>
        <v>41577</v>
      </c>
      <c r="R14" s="78"/>
      <c r="S14" s="78"/>
      <c r="T14" s="78">
        <f>+T4+29</f>
        <v>41669</v>
      </c>
      <c r="U14" s="78"/>
      <c r="V14" s="78"/>
      <c r="W14" s="78">
        <f>+W4+29</f>
        <v>41759</v>
      </c>
      <c r="X14" s="79"/>
      <c r="Y14" s="77"/>
      <c r="Z14" s="77">
        <f>+Z4+29</f>
        <v>41850</v>
      </c>
      <c r="AA14" s="77"/>
      <c r="AB14" s="134"/>
    </row>
    <row r="15" spans="1:34" ht="24.75" customHeight="1" outlineLevel="1">
      <c r="A15" s="8" t="s">
        <v>39</v>
      </c>
      <c r="B15" s="8" t="s">
        <v>2</v>
      </c>
      <c r="C15" s="137" t="s">
        <v>53</v>
      </c>
      <c r="D15" s="98" t="s">
        <v>4</v>
      </c>
      <c r="E15" s="31"/>
      <c r="F15" s="32"/>
      <c r="G15" s="32"/>
      <c r="H15" s="113"/>
      <c r="I15" s="121">
        <f>+I4+14</f>
        <v>41320</v>
      </c>
      <c r="J15" s="77"/>
      <c r="K15" s="77"/>
      <c r="L15" s="124">
        <f>+L4+14</f>
        <v>41409</v>
      </c>
      <c r="M15" s="78"/>
      <c r="N15" s="78"/>
      <c r="O15" s="118">
        <f>+O4+14</f>
        <v>41501</v>
      </c>
      <c r="P15" s="78"/>
      <c r="Q15" s="99"/>
      <c r="R15" s="119">
        <f>+R4+14</f>
        <v>41593</v>
      </c>
      <c r="S15" s="78"/>
      <c r="T15" s="78"/>
      <c r="U15" s="118">
        <f>+U4+14</f>
        <v>41685</v>
      </c>
      <c r="V15" s="78"/>
      <c r="W15" s="78"/>
      <c r="X15" s="127">
        <f>+X4+14</f>
        <v>41774</v>
      </c>
      <c r="Y15" s="77"/>
      <c r="Z15" s="77"/>
      <c r="AA15" s="121">
        <f>+AA4+14</f>
        <v>41866</v>
      </c>
      <c r="AB15" s="134"/>
    </row>
    <row r="16" spans="1:34" ht="24.75" customHeight="1" outlineLevel="1">
      <c r="A16" s="8" t="s">
        <v>39</v>
      </c>
      <c r="B16" s="8" t="s">
        <v>2</v>
      </c>
      <c r="C16" s="137" t="s">
        <v>51</v>
      </c>
      <c r="D16" s="25" t="s">
        <v>20</v>
      </c>
      <c r="E16" s="31"/>
      <c r="F16" s="32"/>
      <c r="G16" s="32"/>
      <c r="H16" s="113"/>
      <c r="I16" s="77">
        <f>+I4+19</f>
        <v>41325</v>
      </c>
      <c r="J16" s="77"/>
      <c r="K16" s="77"/>
      <c r="L16" s="123">
        <f>+L4+19</f>
        <v>41414</v>
      </c>
      <c r="M16" s="78"/>
      <c r="N16" s="78"/>
      <c r="O16" s="78">
        <f>+O4+19</f>
        <v>41506</v>
      </c>
      <c r="P16" s="78"/>
      <c r="Q16" s="99"/>
      <c r="R16" s="78">
        <f>+R4+19</f>
        <v>41598</v>
      </c>
      <c r="S16" s="78"/>
      <c r="T16" s="78"/>
      <c r="U16" s="78">
        <v>41325</v>
      </c>
      <c r="V16" s="78"/>
      <c r="W16" s="78"/>
      <c r="X16" s="79">
        <f>+X4+19</f>
        <v>41779</v>
      </c>
      <c r="Y16" s="77"/>
      <c r="Z16" s="77"/>
      <c r="AA16" s="77">
        <f>+AA4+19</f>
        <v>41871</v>
      </c>
      <c r="AB16" s="134"/>
    </row>
    <row r="17" spans="1:28" ht="24.75" customHeight="1" outlineLevel="1">
      <c r="A17" s="8" t="s">
        <v>39</v>
      </c>
      <c r="B17" s="8" t="s">
        <v>2</v>
      </c>
      <c r="C17" s="137" t="s">
        <v>3</v>
      </c>
      <c r="D17" s="25" t="s">
        <v>20</v>
      </c>
      <c r="E17" s="31"/>
      <c r="F17" s="32"/>
      <c r="G17" s="32"/>
      <c r="H17" s="113"/>
      <c r="I17" s="77">
        <f>+I16+1</f>
        <v>41326</v>
      </c>
      <c r="J17" s="77"/>
      <c r="K17" s="77"/>
      <c r="L17" s="123">
        <f>+L16+1</f>
        <v>41415</v>
      </c>
      <c r="M17" s="78"/>
      <c r="N17" s="78"/>
      <c r="O17" s="78">
        <f>+O16+1</f>
        <v>41507</v>
      </c>
      <c r="P17" s="78"/>
      <c r="Q17" s="99"/>
      <c r="R17" s="78">
        <f>+R16+1</f>
        <v>41599</v>
      </c>
      <c r="S17" s="78"/>
      <c r="T17" s="78"/>
      <c r="U17" s="78">
        <v>41326</v>
      </c>
      <c r="V17" s="78"/>
      <c r="W17" s="78"/>
      <c r="X17" s="79">
        <f>+X16+1</f>
        <v>41780</v>
      </c>
      <c r="Y17" s="77"/>
      <c r="Z17" s="77"/>
      <c r="AA17" s="77">
        <f>+AA16+1</f>
        <v>41872</v>
      </c>
      <c r="AB17" s="134"/>
    </row>
    <row r="18" spans="1:28" ht="24.75" customHeight="1" outlineLevel="1">
      <c r="A18" s="8" t="s">
        <v>39</v>
      </c>
      <c r="B18" s="8" t="s">
        <v>2</v>
      </c>
      <c r="C18" s="137" t="s">
        <v>18</v>
      </c>
      <c r="D18" s="26" t="s">
        <v>19</v>
      </c>
      <c r="E18" s="31"/>
      <c r="F18" s="32"/>
      <c r="G18" s="32"/>
      <c r="H18" s="113"/>
      <c r="I18" s="108">
        <f>+I17+7</f>
        <v>41333</v>
      </c>
      <c r="J18" s="77"/>
      <c r="K18" s="77"/>
      <c r="L18" s="108">
        <f>+L17+7</f>
        <v>41422</v>
      </c>
      <c r="M18" s="78"/>
      <c r="N18" s="78"/>
      <c r="O18" s="80">
        <f>+O17+7</f>
        <v>41514</v>
      </c>
      <c r="P18" s="78"/>
      <c r="Q18" s="99"/>
      <c r="R18" s="80">
        <f>+R17+7</f>
        <v>41606</v>
      </c>
      <c r="S18" s="78"/>
      <c r="T18" s="78"/>
      <c r="U18" s="80">
        <v>41333</v>
      </c>
      <c r="V18" s="78"/>
      <c r="W18" s="78"/>
      <c r="X18" s="128">
        <f>+X17+7</f>
        <v>41787</v>
      </c>
      <c r="Y18" s="77"/>
      <c r="Z18" s="77"/>
      <c r="AA18" s="108">
        <f>+AA17+7</f>
        <v>41879</v>
      </c>
      <c r="AB18" s="134"/>
    </row>
    <row r="19" spans="1:28" ht="24.75" customHeight="1" outlineLevel="1">
      <c r="A19" s="8" t="s">
        <v>39</v>
      </c>
      <c r="B19" s="8" t="s">
        <v>2</v>
      </c>
      <c r="C19" s="138" t="s">
        <v>21</v>
      </c>
      <c r="D19" s="27" t="s">
        <v>17</v>
      </c>
      <c r="E19" s="31"/>
      <c r="F19" s="32"/>
      <c r="G19" s="32"/>
      <c r="H19" s="113"/>
      <c r="I19" s="77"/>
      <c r="J19" s="77">
        <f>+J4+14</f>
        <v>41348</v>
      </c>
      <c r="K19" s="77"/>
      <c r="L19" s="77"/>
      <c r="M19" s="78">
        <f>+M4+14</f>
        <v>41440</v>
      </c>
      <c r="N19" s="78"/>
      <c r="O19" s="78"/>
      <c r="P19" s="78">
        <f>+P4+14</f>
        <v>41532</v>
      </c>
      <c r="Q19" s="99"/>
      <c r="R19" s="78"/>
      <c r="S19" s="78">
        <f>+S4+14</f>
        <v>41623</v>
      </c>
      <c r="T19" s="78"/>
      <c r="U19" s="78"/>
      <c r="V19" s="78">
        <f>+V4+14</f>
        <v>41713</v>
      </c>
      <c r="W19" s="78"/>
      <c r="X19" s="79"/>
      <c r="Y19" s="77">
        <f>+Y4+14</f>
        <v>41805</v>
      </c>
      <c r="Z19" s="77"/>
      <c r="AA19" s="77"/>
      <c r="AB19" s="134">
        <f>+AB4+14</f>
        <v>41897</v>
      </c>
    </row>
    <row r="20" spans="1:28" ht="24.75" customHeight="1" outlineLevel="1">
      <c r="A20" s="8" t="s">
        <v>39</v>
      </c>
      <c r="B20" s="8" t="s">
        <v>2</v>
      </c>
      <c r="C20" s="138" t="s">
        <v>22</v>
      </c>
      <c r="D20" s="26" t="s">
        <v>19</v>
      </c>
      <c r="E20" s="31"/>
      <c r="F20" s="32"/>
      <c r="G20" s="32"/>
      <c r="H20" s="113"/>
      <c r="I20" s="77">
        <f>+I18</f>
        <v>41333</v>
      </c>
      <c r="J20" s="77"/>
      <c r="K20" s="77"/>
      <c r="L20" s="108">
        <f>+L18</f>
        <v>41422</v>
      </c>
      <c r="M20" s="78"/>
      <c r="N20" s="78"/>
      <c r="O20" s="80">
        <f>+O4+27</f>
        <v>41514</v>
      </c>
      <c r="P20" s="78"/>
      <c r="Q20" s="99"/>
      <c r="R20" s="80">
        <f>+R18</f>
        <v>41606</v>
      </c>
      <c r="S20" s="78"/>
      <c r="T20" s="78"/>
      <c r="U20" s="80">
        <f>+U18</f>
        <v>41333</v>
      </c>
      <c r="V20" s="78"/>
      <c r="W20" s="78"/>
      <c r="X20" s="128">
        <f>+X18</f>
        <v>41787</v>
      </c>
      <c r="Y20" s="77"/>
      <c r="Z20" s="77"/>
      <c r="AA20" s="108">
        <f>+AA18</f>
        <v>41879</v>
      </c>
      <c r="AB20" s="134"/>
    </row>
    <row r="21" spans="1:28" ht="24.75" customHeight="1" outlineLevel="1">
      <c r="A21" s="8" t="s">
        <v>39</v>
      </c>
      <c r="B21" s="8" t="s">
        <v>2</v>
      </c>
      <c r="C21" s="138" t="s">
        <v>23</v>
      </c>
      <c r="D21" s="26" t="s">
        <v>19</v>
      </c>
      <c r="E21" s="31"/>
      <c r="F21" s="32"/>
      <c r="G21" s="32"/>
      <c r="H21" s="113"/>
      <c r="I21" s="77"/>
      <c r="J21" s="77"/>
      <c r="K21" s="77"/>
      <c r="L21" s="77"/>
      <c r="M21" s="81">
        <f>+M4+14</f>
        <v>41440</v>
      </c>
      <c r="N21" s="78"/>
      <c r="O21" s="78"/>
      <c r="P21" s="78">
        <f>+P4+14</f>
        <v>41532</v>
      </c>
      <c r="Q21" s="99"/>
      <c r="R21" s="78"/>
      <c r="S21" s="78">
        <f>+S4+14</f>
        <v>41623</v>
      </c>
      <c r="T21" s="78"/>
      <c r="U21" s="78"/>
      <c r="V21" s="78">
        <f>+V4+14</f>
        <v>41713</v>
      </c>
      <c r="W21" s="78"/>
      <c r="X21" s="79"/>
      <c r="Y21" s="77">
        <v>40617</v>
      </c>
      <c r="Z21" s="77"/>
      <c r="AA21" s="77"/>
      <c r="AB21" s="134">
        <v>40709</v>
      </c>
    </row>
    <row r="22" spans="1:28" ht="24.75" customHeight="1" outlineLevel="1" thickBot="1">
      <c r="A22" s="8" t="s">
        <v>39</v>
      </c>
      <c r="B22" s="8" t="s">
        <v>2</v>
      </c>
      <c r="C22" s="136" t="s">
        <v>37</v>
      </c>
      <c r="D22" s="22"/>
      <c r="E22" s="33"/>
      <c r="F22" s="29"/>
      <c r="G22" s="29"/>
      <c r="H22" s="114"/>
      <c r="I22" s="110"/>
      <c r="J22" s="110"/>
      <c r="K22" s="110"/>
      <c r="L22" s="110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  <c r="Y22" s="110"/>
      <c r="Z22" s="110"/>
      <c r="AA22" s="110"/>
      <c r="AB22" s="135"/>
    </row>
    <row r="23" spans="1:28" ht="24.75" customHeight="1">
      <c r="A23" s="8" t="s">
        <v>39</v>
      </c>
      <c r="B23" s="8" t="s">
        <v>24</v>
      </c>
      <c r="C23" s="64" t="s">
        <v>24</v>
      </c>
      <c r="D23" s="64"/>
      <c r="E23" s="64"/>
      <c r="F23" s="64"/>
      <c r="G23" s="64"/>
      <c r="H23" s="120"/>
      <c r="I23" s="62"/>
      <c r="J23" s="62"/>
      <c r="K23" s="62"/>
      <c r="L23" s="62"/>
      <c r="M23" s="64"/>
      <c r="N23" s="74"/>
      <c r="O23" s="74"/>
      <c r="P23" s="74"/>
      <c r="Q23" s="74"/>
      <c r="R23" s="74"/>
      <c r="S23" s="75"/>
      <c r="T23" s="73"/>
      <c r="U23" s="74"/>
      <c r="V23" s="75"/>
      <c r="W23" s="73"/>
      <c r="X23" s="76"/>
      <c r="Y23" s="131"/>
      <c r="Z23" s="71"/>
      <c r="AA23" s="72"/>
      <c r="AB23" s="132"/>
    </row>
    <row r="24" spans="1:28" ht="24.75" customHeight="1" outlineLevel="1">
      <c r="A24" s="8" t="s">
        <v>39</v>
      </c>
      <c r="B24" s="8" t="s">
        <v>24</v>
      </c>
      <c r="C24" s="21" t="s">
        <v>37</v>
      </c>
      <c r="D24" s="22"/>
      <c r="E24" s="23"/>
      <c r="F24" s="34"/>
      <c r="G24" s="34"/>
      <c r="H24" s="113"/>
      <c r="I24" s="77"/>
      <c r="J24" s="77"/>
      <c r="K24" s="77"/>
      <c r="L24" s="77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77"/>
      <c r="Z24" s="77"/>
      <c r="AA24" s="77"/>
      <c r="AB24" s="133"/>
    </row>
    <row r="25" spans="1:28" ht="24.75" customHeight="1" outlineLevel="1">
      <c r="A25" s="8" t="s">
        <v>39</v>
      </c>
      <c r="B25" s="8" t="s">
        <v>24</v>
      </c>
      <c r="C25" s="21" t="s">
        <v>55</v>
      </c>
      <c r="D25" s="26" t="s">
        <v>19</v>
      </c>
      <c r="E25" s="23"/>
      <c r="F25" s="34"/>
      <c r="G25" s="34"/>
      <c r="H25" s="113"/>
      <c r="I25" s="108"/>
      <c r="J25" s="108"/>
      <c r="K25" s="77"/>
      <c r="L25" s="108">
        <f>+L4+29</f>
        <v>41424</v>
      </c>
      <c r="M25" s="78"/>
      <c r="N25" s="78"/>
      <c r="O25" s="80"/>
      <c r="P25" s="78"/>
      <c r="Q25" s="78"/>
      <c r="R25" s="80"/>
      <c r="S25" s="78"/>
      <c r="T25" s="78"/>
      <c r="U25" s="80"/>
      <c r="V25" s="78"/>
      <c r="W25" s="78"/>
      <c r="X25" s="128">
        <f>+X4+29</f>
        <v>41789</v>
      </c>
      <c r="Y25" s="77"/>
      <c r="Z25" s="77"/>
      <c r="AA25" s="108">
        <v>40694</v>
      </c>
      <c r="AB25" s="133"/>
    </row>
    <row r="26" spans="1:28" ht="24.75" customHeight="1" outlineLevel="1">
      <c r="A26" s="8" t="s">
        <v>39</v>
      </c>
      <c r="B26" s="8" t="s">
        <v>24</v>
      </c>
      <c r="C26" s="21" t="s">
        <v>56</v>
      </c>
      <c r="D26" s="25" t="s">
        <v>20</v>
      </c>
      <c r="E26" s="23"/>
      <c r="F26" s="34"/>
      <c r="G26" s="34"/>
      <c r="H26" s="113"/>
      <c r="I26" s="77"/>
      <c r="J26" s="77"/>
      <c r="K26" s="77"/>
      <c r="L26" s="77"/>
      <c r="M26" s="78">
        <f>+M4+14</f>
        <v>41440</v>
      </c>
      <c r="N26" s="78"/>
      <c r="O26" s="78"/>
      <c r="P26" s="78">
        <f>+P4+14</f>
        <v>41532</v>
      </c>
      <c r="Q26" s="78"/>
      <c r="R26" s="78"/>
      <c r="S26" s="78">
        <f>+S4+14</f>
        <v>41623</v>
      </c>
      <c r="T26" s="78"/>
      <c r="U26" s="78"/>
      <c r="V26" s="78">
        <f>+V4+14</f>
        <v>41713</v>
      </c>
      <c r="W26" s="78"/>
      <c r="X26" s="79"/>
      <c r="Y26" s="77">
        <f>+Y4+14</f>
        <v>41805</v>
      </c>
      <c r="Z26" s="77"/>
      <c r="AA26" s="77"/>
      <c r="AB26" s="133">
        <f>+AB4+14</f>
        <v>41897</v>
      </c>
    </row>
    <row r="27" spans="1:28" ht="24.75" customHeight="1" outlineLevel="1">
      <c r="A27" s="8" t="s">
        <v>39</v>
      </c>
      <c r="B27" s="8" t="s">
        <v>24</v>
      </c>
      <c r="C27" s="21" t="s">
        <v>57</v>
      </c>
      <c r="D27" s="26" t="s">
        <v>31</v>
      </c>
      <c r="E27" s="23"/>
      <c r="F27" s="34"/>
      <c r="G27" s="34"/>
      <c r="H27" s="113"/>
      <c r="I27" s="77"/>
      <c r="J27" s="77"/>
      <c r="K27" s="77"/>
      <c r="L27" s="77"/>
      <c r="M27" s="78"/>
      <c r="N27" s="78">
        <f>+N4+30</f>
        <v>41486</v>
      </c>
      <c r="O27" s="78"/>
      <c r="P27" s="78"/>
      <c r="Q27" s="78">
        <f>+Q4+30</f>
        <v>41578</v>
      </c>
      <c r="R27" s="78"/>
      <c r="S27" s="78"/>
      <c r="T27" s="78">
        <f>+T4+30</f>
        <v>41670</v>
      </c>
      <c r="U27" s="78"/>
      <c r="V27" s="78"/>
      <c r="W27" s="78">
        <f>+W4+30</f>
        <v>41760</v>
      </c>
      <c r="X27" s="79"/>
      <c r="Y27" s="77"/>
      <c r="Z27" s="77">
        <f>+Z4+30</f>
        <v>41851</v>
      </c>
      <c r="AA27" s="77"/>
      <c r="AB27" s="133"/>
    </row>
    <row r="28" spans="1:28" ht="24.75" customHeight="1" outlineLevel="1">
      <c r="A28" s="8" t="s">
        <v>39</v>
      </c>
      <c r="B28" s="8" t="s">
        <v>24</v>
      </c>
      <c r="C28" s="21" t="s">
        <v>58</v>
      </c>
      <c r="D28" s="26" t="s">
        <v>31</v>
      </c>
      <c r="E28" s="23"/>
      <c r="F28" s="34"/>
      <c r="G28" s="34"/>
      <c r="H28" s="113"/>
      <c r="I28" s="77"/>
      <c r="J28" s="77"/>
      <c r="K28" s="77"/>
      <c r="L28" s="77"/>
      <c r="M28" s="78"/>
      <c r="N28" s="78"/>
      <c r="O28" s="78">
        <f>+N27+15</f>
        <v>41501</v>
      </c>
      <c r="P28" s="78"/>
      <c r="Q28" s="78"/>
      <c r="R28" s="78">
        <f>+Q27+15</f>
        <v>41593</v>
      </c>
      <c r="S28" s="78"/>
      <c r="T28" s="78"/>
      <c r="U28" s="78">
        <f>+T27+15</f>
        <v>41685</v>
      </c>
      <c r="V28" s="78"/>
      <c r="W28" s="78"/>
      <c r="X28" s="79">
        <f>+W27+15</f>
        <v>41775</v>
      </c>
      <c r="Y28" s="77"/>
      <c r="Z28" s="77"/>
      <c r="AA28" s="77">
        <f>+Z27+15</f>
        <v>41866</v>
      </c>
      <c r="AB28" s="133"/>
    </row>
    <row r="29" spans="1:28" ht="24.75" customHeight="1" outlineLevel="1">
      <c r="A29" s="8" t="s">
        <v>39</v>
      </c>
      <c r="B29" s="8" t="s">
        <v>24</v>
      </c>
      <c r="C29" s="21" t="s">
        <v>59</v>
      </c>
      <c r="D29" s="26" t="s">
        <v>19</v>
      </c>
      <c r="E29" s="23"/>
      <c r="F29" s="34"/>
      <c r="G29" s="34"/>
      <c r="H29" s="113"/>
      <c r="I29" s="77"/>
      <c r="J29" s="77"/>
      <c r="K29" s="77"/>
      <c r="L29" s="108"/>
      <c r="M29" s="78"/>
      <c r="N29" s="78"/>
      <c r="O29" s="80">
        <f>+O4+27</f>
        <v>41514</v>
      </c>
      <c r="P29" s="78"/>
      <c r="Q29" s="78"/>
      <c r="R29" s="80">
        <f>+R4+27</f>
        <v>41606</v>
      </c>
      <c r="S29" s="78"/>
      <c r="T29" s="78"/>
      <c r="U29" s="80">
        <f>+U4+27</f>
        <v>41698</v>
      </c>
      <c r="V29" s="78"/>
      <c r="W29" s="78"/>
      <c r="X29" s="128">
        <f>+X4+27</f>
        <v>41787</v>
      </c>
      <c r="Y29" s="77"/>
      <c r="Z29" s="77"/>
      <c r="AA29" s="108">
        <f>+AA4+27</f>
        <v>41879</v>
      </c>
      <c r="AB29" s="133"/>
    </row>
    <row r="30" spans="1:28" ht="24.75" customHeight="1" outlineLevel="1">
      <c r="A30" s="8" t="s">
        <v>39</v>
      </c>
      <c r="B30" s="8" t="s">
        <v>24</v>
      </c>
      <c r="C30" s="21" t="s">
        <v>21</v>
      </c>
      <c r="D30" s="27" t="s">
        <v>17</v>
      </c>
      <c r="E30" s="23"/>
      <c r="F30" s="34"/>
      <c r="G30" s="34"/>
      <c r="H30" s="113"/>
      <c r="I30" s="77"/>
      <c r="J30" s="77"/>
      <c r="K30" s="77"/>
      <c r="L30" s="108"/>
      <c r="M30" s="81"/>
      <c r="N30" s="78"/>
      <c r="O30" s="78"/>
      <c r="P30" s="78">
        <f>+P19</f>
        <v>41532</v>
      </c>
      <c r="Q30" s="78"/>
      <c r="R30" s="80"/>
      <c r="S30" s="81">
        <f>+S19</f>
        <v>41623</v>
      </c>
      <c r="T30" s="78"/>
      <c r="U30" s="78"/>
      <c r="V30" s="78">
        <f>+V19</f>
        <v>41713</v>
      </c>
      <c r="W30" s="78"/>
      <c r="X30" s="79"/>
      <c r="Y30" s="77">
        <f>+Y19</f>
        <v>41805</v>
      </c>
      <c r="Z30" s="77"/>
      <c r="AA30" s="77"/>
      <c r="AB30" s="134">
        <f>+AB19</f>
        <v>41897</v>
      </c>
    </row>
    <row r="31" spans="1:28" ht="24.75" customHeight="1" outlineLevel="1">
      <c r="A31" s="8" t="s">
        <v>39</v>
      </c>
      <c r="B31" s="8" t="s">
        <v>24</v>
      </c>
      <c r="C31" s="21" t="s">
        <v>22</v>
      </c>
      <c r="D31" s="26" t="s">
        <v>19</v>
      </c>
      <c r="E31" s="23"/>
      <c r="F31" s="34"/>
      <c r="G31" s="34"/>
      <c r="H31" s="113"/>
      <c r="I31" s="77"/>
      <c r="J31" s="77"/>
      <c r="K31" s="77"/>
      <c r="L31" s="108"/>
      <c r="M31" s="81"/>
      <c r="N31" s="78"/>
      <c r="O31" s="80">
        <f>+O20</f>
        <v>41514</v>
      </c>
      <c r="P31" s="78"/>
      <c r="Q31" s="78"/>
      <c r="R31" s="80">
        <f>+R20</f>
        <v>41606</v>
      </c>
      <c r="S31" s="81"/>
      <c r="T31" s="78"/>
      <c r="U31" s="80">
        <f>+U20</f>
        <v>41333</v>
      </c>
      <c r="V31" s="78"/>
      <c r="W31" s="78"/>
      <c r="X31" s="128">
        <f>+X20</f>
        <v>41787</v>
      </c>
      <c r="Y31" s="77"/>
      <c r="Z31" s="77"/>
      <c r="AA31" s="108">
        <f>+AA20</f>
        <v>41879</v>
      </c>
      <c r="AB31" s="133"/>
    </row>
    <row r="32" spans="1:28" ht="24.75" customHeight="1" outlineLevel="1">
      <c r="A32" s="8" t="s">
        <v>39</v>
      </c>
      <c r="B32" s="8" t="s">
        <v>24</v>
      </c>
      <c r="C32" s="21" t="s">
        <v>23</v>
      </c>
      <c r="D32" s="26" t="s">
        <v>19</v>
      </c>
      <c r="E32" s="23"/>
      <c r="F32" s="34"/>
      <c r="G32" s="34"/>
      <c r="H32" s="113"/>
      <c r="I32" s="77"/>
      <c r="J32" s="77"/>
      <c r="K32" s="77"/>
      <c r="L32" s="108"/>
      <c r="M32" s="81"/>
      <c r="N32" s="78"/>
      <c r="O32" s="78"/>
      <c r="P32" s="78">
        <f>+P21</f>
        <v>41532</v>
      </c>
      <c r="Q32" s="78"/>
      <c r="R32" s="80"/>
      <c r="S32" s="81">
        <f>+S21</f>
        <v>41623</v>
      </c>
      <c r="T32" s="78"/>
      <c r="U32" s="78"/>
      <c r="V32" s="78">
        <f>+V21</f>
        <v>41713</v>
      </c>
      <c r="W32" s="78"/>
      <c r="X32" s="79"/>
      <c r="Y32" s="77">
        <f>+Y21</f>
        <v>40617</v>
      </c>
      <c r="Z32" s="77"/>
      <c r="AA32" s="77"/>
      <c r="AB32" s="134">
        <f>+AB21</f>
        <v>40709</v>
      </c>
    </row>
    <row r="33" spans="1:28" ht="24.75" customHeight="1" outlineLevel="1" thickBot="1">
      <c r="A33" s="8" t="s">
        <v>39</v>
      </c>
      <c r="B33" s="8" t="s">
        <v>24</v>
      </c>
      <c r="C33" s="21" t="s">
        <v>37</v>
      </c>
      <c r="D33" s="22"/>
      <c r="E33" s="23"/>
      <c r="F33" s="34"/>
      <c r="G33" s="34"/>
      <c r="H33" s="114"/>
      <c r="I33" s="110"/>
      <c r="J33" s="110"/>
      <c r="K33" s="110"/>
      <c r="L33" s="110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  <c r="Y33" s="110"/>
      <c r="Z33" s="110"/>
      <c r="AA33" s="110"/>
      <c r="AB33" s="135"/>
    </row>
    <row r="34" spans="1:28" ht="24.75" customHeight="1">
      <c r="A34" s="8" t="s">
        <v>39</v>
      </c>
      <c r="B34" s="8" t="s">
        <v>1</v>
      </c>
      <c r="C34" s="16" t="s">
        <v>64</v>
      </c>
      <c r="D34" s="17"/>
      <c r="E34" s="18"/>
      <c r="F34" s="19"/>
      <c r="G34" s="19"/>
      <c r="H34" s="122"/>
      <c r="I34" s="72"/>
      <c r="J34" s="72"/>
      <c r="K34" s="72"/>
      <c r="L34" s="72"/>
      <c r="M34" s="74"/>
      <c r="N34" s="74"/>
      <c r="O34" s="74"/>
      <c r="P34" s="74"/>
      <c r="Q34" s="74"/>
      <c r="R34" s="74"/>
      <c r="S34" s="75"/>
      <c r="T34" s="73"/>
      <c r="U34" s="74"/>
      <c r="V34" s="75"/>
      <c r="W34" s="73"/>
      <c r="X34" s="76"/>
      <c r="Y34" s="131"/>
      <c r="Z34" s="71"/>
      <c r="AA34" s="72"/>
      <c r="AB34" s="132"/>
    </row>
    <row r="35" spans="1:28" ht="24.75" customHeight="1" outlineLevel="1">
      <c r="A35" s="8" t="s">
        <v>39</v>
      </c>
      <c r="B35" s="8" t="s">
        <v>1</v>
      </c>
      <c r="C35" s="21" t="s">
        <v>37</v>
      </c>
      <c r="D35" s="22"/>
      <c r="E35" s="23"/>
      <c r="F35" s="34"/>
      <c r="G35" s="34"/>
      <c r="H35" s="113"/>
      <c r="I35" s="77"/>
      <c r="J35" s="77"/>
      <c r="K35" s="77"/>
      <c r="L35" s="77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77"/>
      <c r="Z35" s="77"/>
      <c r="AA35" s="77"/>
      <c r="AB35" s="133"/>
    </row>
    <row r="36" spans="1:28" ht="24.75" customHeight="1" outlineLevel="1">
      <c r="B36" s="8" t="s">
        <v>1</v>
      </c>
      <c r="C36" s="137" t="s">
        <v>65</v>
      </c>
      <c r="D36" s="25" t="s">
        <v>20</v>
      </c>
      <c r="E36" s="23"/>
      <c r="F36" s="34"/>
      <c r="G36" s="34"/>
      <c r="H36" s="113"/>
      <c r="I36" s="77"/>
      <c r="J36" s="77"/>
      <c r="K36" s="77"/>
      <c r="L36" s="77"/>
      <c r="M36" s="78"/>
      <c r="N36" s="78"/>
      <c r="O36" s="78">
        <f>+O4</f>
        <v>41487</v>
      </c>
      <c r="P36" s="78"/>
      <c r="Q36" s="78"/>
      <c r="R36" s="78"/>
      <c r="S36" s="78"/>
      <c r="T36" s="78"/>
      <c r="U36" s="78"/>
      <c r="V36" s="78"/>
      <c r="W36" s="78"/>
      <c r="X36" s="79"/>
      <c r="Y36" s="77"/>
      <c r="Z36" s="77"/>
      <c r="AA36" s="77"/>
      <c r="AB36" s="133"/>
    </row>
    <row r="37" spans="1:28" ht="24.75" customHeight="1" outlineLevel="1">
      <c r="A37" s="8" t="s">
        <v>39</v>
      </c>
      <c r="B37" s="8" t="s">
        <v>1</v>
      </c>
      <c r="C37" s="137" t="s">
        <v>66</v>
      </c>
      <c r="D37" s="26" t="s">
        <v>19</v>
      </c>
      <c r="E37" s="23"/>
      <c r="F37" s="34"/>
      <c r="G37" s="34"/>
      <c r="H37" s="113"/>
      <c r="I37" s="77"/>
      <c r="J37" s="77"/>
      <c r="K37" s="77"/>
      <c r="L37" s="77"/>
      <c r="M37" s="78"/>
      <c r="N37" s="78"/>
      <c r="O37" s="78">
        <f>+O36+30</f>
        <v>41517</v>
      </c>
      <c r="P37" s="78"/>
      <c r="Q37" s="78"/>
      <c r="R37" s="78"/>
      <c r="S37" s="78"/>
      <c r="T37" s="78"/>
      <c r="U37" s="78"/>
      <c r="V37" s="78"/>
      <c r="W37" s="78"/>
      <c r="X37" s="79"/>
      <c r="Y37" s="77"/>
      <c r="Z37" s="77"/>
      <c r="AA37" s="77"/>
      <c r="AB37" s="133"/>
    </row>
    <row r="38" spans="1:28" ht="24.75" customHeight="1" outlineLevel="1" thickBot="1">
      <c r="A38" s="8" t="s">
        <v>39</v>
      </c>
      <c r="B38" s="8" t="s">
        <v>1</v>
      </c>
      <c r="C38" s="35" t="s">
        <v>38</v>
      </c>
      <c r="D38" s="36"/>
      <c r="E38" s="37">
        <v>40208</v>
      </c>
      <c r="F38" s="38"/>
      <c r="G38" s="38"/>
      <c r="H38" s="114"/>
      <c r="I38" s="110"/>
      <c r="J38" s="110"/>
      <c r="K38" s="110"/>
      <c r="L38" s="110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3"/>
      <c r="Y38" s="110"/>
      <c r="Z38" s="110"/>
      <c r="AA38" s="110"/>
      <c r="AB38" s="135"/>
    </row>
    <row r="39" spans="1:28" ht="13.8" outlineLevel="1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s="2" customFormat="1" ht="24" customHeight="1">
      <c r="C40" s="52" t="s">
        <v>41</v>
      </c>
      <c r="D40" s="39"/>
      <c r="L40" s="49" t="s">
        <v>36</v>
      </c>
      <c r="M40" s="50"/>
      <c r="N40" s="50"/>
      <c r="O40" s="51"/>
    </row>
    <row r="41" spans="1:28" s="2" customFormat="1" ht="16.8">
      <c r="C41" s="53" t="s">
        <v>29</v>
      </c>
      <c r="L41" s="45" t="s">
        <v>17</v>
      </c>
      <c r="M41" s="48" t="s">
        <v>32</v>
      </c>
      <c r="N41" s="43"/>
      <c r="O41" s="44"/>
      <c r="W41" s="42" t="s">
        <v>40</v>
      </c>
      <c r="Y41" s="41" t="s">
        <v>27</v>
      </c>
    </row>
    <row r="42" spans="1:28" s="2" customFormat="1" ht="23.25" customHeight="1">
      <c r="C42" s="53" t="s">
        <v>30</v>
      </c>
      <c r="L42" s="46" t="s">
        <v>20</v>
      </c>
      <c r="M42" s="48" t="s">
        <v>33</v>
      </c>
      <c r="N42" s="43"/>
      <c r="O42" s="44"/>
      <c r="W42" s="42" t="s">
        <v>26</v>
      </c>
      <c r="X42" s="1"/>
      <c r="Y42" s="41" t="s">
        <v>27</v>
      </c>
      <c r="Z42" s="1"/>
    </row>
    <row r="43" spans="1:28" s="2" customFormat="1" ht="23.25" customHeight="1">
      <c r="C43" s="53" t="s">
        <v>54</v>
      </c>
      <c r="L43" s="47" t="s">
        <v>31</v>
      </c>
      <c r="M43" s="48" t="s">
        <v>34</v>
      </c>
      <c r="N43" s="43"/>
      <c r="O43" s="44"/>
      <c r="W43" s="42" t="s">
        <v>28</v>
      </c>
      <c r="X43" s="1"/>
      <c r="Y43" s="41" t="s">
        <v>27</v>
      </c>
      <c r="Z43" s="1"/>
    </row>
    <row r="44" spans="1:28" s="2" customFormat="1">
      <c r="C44" s="3"/>
      <c r="L44" s="47" t="s">
        <v>19</v>
      </c>
      <c r="M44" s="48" t="s">
        <v>35</v>
      </c>
      <c r="N44" s="43"/>
      <c r="O44" s="44"/>
    </row>
    <row r="45" spans="1:28" s="2" customFormat="1">
      <c r="C45" s="3"/>
      <c r="L45" s="58" t="s">
        <v>16</v>
      </c>
      <c r="M45" s="59" t="s">
        <v>43</v>
      </c>
      <c r="N45" s="61"/>
      <c r="O45" s="44"/>
    </row>
    <row r="46" spans="1:28" s="2" customFormat="1">
      <c r="C46" s="3"/>
      <c r="L46" s="60" t="s">
        <v>4</v>
      </c>
      <c r="M46" s="59" t="s">
        <v>44</v>
      </c>
      <c r="N46" s="59"/>
      <c r="O46" s="59"/>
    </row>
    <row r="47" spans="1:28" s="2" customFormat="1">
      <c r="C47" s="3"/>
      <c r="M47" s="91"/>
      <c r="N47" s="91"/>
      <c r="O47" s="91"/>
    </row>
    <row r="48" spans="1:28" s="2" customFormat="1">
      <c r="C48" s="3"/>
    </row>
    <row r="49" spans="3:14" s="2" customFormat="1">
      <c r="C49" s="3"/>
    </row>
    <row r="50" spans="3:14" s="2" customFormat="1">
      <c r="C50" s="3"/>
    </row>
    <row r="51" spans="3:14" s="2" customFormat="1">
      <c r="C51" s="3"/>
      <c r="I51" s="89" t="s">
        <v>45</v>
      </c>
      <c r="J51" s="90" t="s">
        <v>46</v>
      </c>
      <c r="K51" s="90"/>
      <c r="L51" s="90"/>
      <c r="M51" s="90"/>
      <c r="N51" s="90"/>
    </row>
    <row r="52" spans="3:14" s="2" customFormat="1" ht="38.25" customHeight="1">
      <c r="C52" s="3"/>
      <c r="I52" s="89"/>
      <c r="J52" s="91"/>
      <c r="K52" s="91"/>
      <c r="L52" s="91"/>
      <c r="M52" s="91"/>
      <c r="N52" s="91"/>
    </row>
    <row r="53" spans="3:14" s="2" customFormat="1" ht="26.25" customHeight="1">
      <c r="C53" s="3"/>
      <c r="I53" s="89"/>
      <c r="J53" s="91"/>
      <c r="K53" s="91"/>
      <c r="L53" s="91"/>
      <c r="M53" s="91"/>
      <c r="N53" s="91"/>
    </row>
    <row r="54" spans="3:14" s="2" customFormat="1">
      <c r="C54" s="3"/>
      <c r="I54" s="89" t="s">
        <v>47</v>
      </c>
      <c r="J54" s="90" t="s">
        <v>46</v>
      </c>
      <c r="K54" s="90"/>
      <c r="L54" s="90"/>
      <c r="M54" s="90"/>
      <c r="N54" s="90"/>
    </row>
    <row r="55" spans="3:14" s="2" customFormat="1" ht="65.25" customHeight="1">
      <c r="C55" s="3"/>
      <c r="I55" s="89"/>
      <c r="J55" s="92"/>
      <c r="K55" s="92"/>
      <c r="L55" s="92"/>
      <c r="M55" s="92"/>
      <c r="N55" s="92"/>
    </row>
    <row r="56" spans="3:14" s="2" customFormat="1">
      <c r="C56" s="3"/>
      <c r="H56" s="95"/>
      <c r="I56" s="96" t="s">
        <v>48</v>
      </c>
      <c r="J56" s="90" t="s">
        <v>49</v>
      </c>
      <c r="K56" s="90"/>
      <c r="L56" s="90"/>
      <c r="M56" s="90"/>
      <c r="N56" s="90"/>
    </row>
    <row r="57" spans="3:14" s="2" customFormat="1" ht="23.25" customHeight="1">
      <c r="C57" s="3"/>
      <c r="I57" s="93"/>
      <c r="J57" s="94">
        <v>41639</v>
      </c>
      <c r="K57" s="94">
        <v>41364</v>
      </c>
      <c r="L57" s="94">
        <v>41455</v>
      </c>
      <c r="M57" s="94">
        <v>41547</v>
      </c>
      <c r="N57" s="94">
        <v>41639</v>
      </c>
    </row>
    <row r="58" spans="3:14" s="2" customFormat="1">
      <c r="C58" s="3"/>
    </row>
    <row r="59" spans="3:14" s="2" customFormat="1">
      <c r="C59" s="3"/>
    </row>
    <row r="60" spans="3:14" s="2" customFormat="1">
      <c r="C60" s="3"/>
    </row>
    <row r="61" spans="3:14" s="2" customFormat="1">
      <c r="C61" s="3"/>
    </row>
    <row r="62" spans="3:14" s="2" customFormat="1">
      <c r="C62" s="3"/>
    </row>
    <row r="63" spans="3:14" s="2" customFormat="1">
      <c r="C63" s="3"/>
    </row>
    <row r="64" spans="3:14" s="2" customFormat="1">
      <c r="C64" s="3"/>
    </row>
    <row r="65" spans="3:3" s="2" customFormat="1">
      <c r="C65" s="3"/>
    </row>
    <row r="66" spans="3:3" s="2" customFormat="1">
      <c r="C66" s="3"/>
    </row>
    <row r="67" spans="3:3" s="2" customFormat="1">
      <c r="C67" s="3"/>
    </row>
    <row r="68" spans="3:3" s="2" customFormat="1">
      <c r="C68" s="3"/>
    </row>
    <row r="69" spans="3:3" s="2" customFormat="1">
      <c r="C69" s="3"/>
    </row>
    <row r="70" spans="3:3" s="2" customFormat="1">
      <c r="C70" s="3"/>
    </row>
    <row r="71" spans="3:3" s="2" customFormat="1">
      <c r="C71" s="3"/>
    </row>
    <row r="72" spans="3:3" s="2" customFormat="1">
      <c r="C72" s="3"/>
    </row>
    <row r="73" spans="3:3" s="2" customFormat="1">
      <c r="C73" s="3"/>
    </row>
    <row r="74" spans="3:3" s="2" customFormat="1">
      <c r="C74" s="3"/>
    </row>
    <row r="75" spans="3:3" s="2" customFormat="1">
      <c r="C75" s="3"/>
    </row>
  </sheetData>
  <conditionalFormatting sqref="W13:AB14 E6:I11 E35:I38 T25 E13:I14 P18 V25 T29 V29 T31 E24:I33 T30:U30 T33:AB33 T32:U32 T26:V28 V31 L25:P33 L18:N18 L24:AB24 L35:AB38 L22:AB22 L6:AB11 L13:P14 L16:P17 E16:I22 E15:G15 L19 N19:O19 L20:P21">
    <cfRule type="notContainsBlanks" dxfId="43" priority="67">
      <formula>LEN(TRIM(E6))&gt;0</formula>
    </cfRule>
  </conditionalFormatting>
  <conditionalFormatting sqref="R18:S18 R20:S21 R19">
    <cfRule type="notContainsBlanks" dxfId="42" priority="49">
      <formula>LEN(TRIM(R18))&gt;0</formula>
    </cfRule>
  </conditionalFormatting>
  <conditionalFormatting sqref="Q13:V14 Q18:Q21 T18:T21 Q16:V17">
    <cfRule type="notContainsBlanks" dxfId="41" priority="58">
      <formula>LEN(TRIM(Q13))&gt;0</formula>
    </cfRule>
  </conditionalFormatting>
  <conditionalFormatting sqref="U19 V18">
    <cfRule type="notContainsBlanks" dxfId="40" priority="48">
      <formula>LEN(TRIM(U18))&gt;0</formula>
    </cfRule>
  </conditionalFormatting>
  <conditionalFormatting sqref="X18">
    <cfRule type="notContainsBlanks" dxfId="39" priority="20">
      <formula>LEN(TRIM(X18))&gt;0</formula>
    </cfRule>
  </conditionalFormatting>
  <conditionalFormatting sqref="O18">
    <cfRule type="notContainsBlanks" dxfId="38" priority="42">
      <formula>LEN(TRIM(O18))&gt;0</formula>
    </cfRule>
  </conditionalFormatting>
  <conditionalFormatting sqref="U18">
    <cfRule type="notContainsBlanks" dxfId="37" priority="41">
      <formula>LEN(TRIM(U18))&gt;0</formula>
    </cfRule>
  </conditionalFormatting>
  <conditionalFormatting sqref="U21:V21 V20">
    <cfRule type="notContainsBlanks" dxfId="36" priority="40">
      <formula>LEN(TRIM(U20))&gt;0</formula>
    </cfRule>
  </conditionalFormatting>
  <conditionalFormatting sqref="U20">
    <cfRule type="notContainsBlanks" dxfId="35" priority="39">
      <formula>LEN(TRIM(U20))&gt;0</formula>
    </cfRule>
  </conditionalFormatting>
  <conditionalFormatting sqref="U25">
    <cfRule type="notContainsBlanks" dxfId="34" priority="38">
      <formula>LEN(TRIM(U25))&gt;0</formula>
    </cfRule>
  </conditionalFormatting>
  <conditionalFormatting sqref="AA21:AB21 AB20">
    <cfRule type="notContainsBlanks" dxfId="33" priority="14">
      <formula>LEN(TRIM(AA20))&gt;0</formula>
    </cfRule>
  </conditionalFormatting>
  <conditionalFormatting sqref="U29">
    <cfRule type="notContainsBlanks" dxfId="32" priority="36">
      <formula>LEN(TRIM(U29))&gt;0</formula>
    </cfRule>
  </conditionalFormatting>
  <conditionalFormatting sqref="Q25:S33">
    <cfRule type="notContainsBlanks" dxfId="31" priority="35">
      <formula>LEN(TRIM(Q25))&gt;0</formula>
    </cfRule>
  </conditionalFormatting>
  <conditionalFormatting sqref="V30">
    <cfRule type="notContainsBlanks" dxfId="30" priority="34">
      <formula>LEN(TRIM(V30))&gt;0</formula>
    </cfRule>
  </conditionalFormatting>
  <conditionalFormatting sqref="V32">
    <cfRule type="notContainsBlanks" dxfId="29" priority="33">
      <formula>LEN(TRIM(V32))&gt;0</formula>
    </cfRule>
  </conditionalFormatting>
  <conditionalFormatting sqref="W25 Y25 W29 Y29 W31 W30:X30 W32:X32 W26:Y28 Y31">
    <cfRule type="notContainsBlanks" dxfId="28" priority="32">
      <formula>LEN(TRIM(W25))&gt;0</formula>
    </cfRule>
  </conditionalFormatting>
  <conditionalFormatting sqref="X25">
    <cfRule type="notContainsBlanks" dxfId="27" priority="31">
      <formula>LEN(TRIM(X25))&gt;0</formula>
    </cfRule>
  </conditionalFormatting>
  <conditionalFormatting sqref="X29">
    <cfRule type="notContainsBlanks" dxfId="26" priority="30">
      <formula>LEN(TRIM(X29))&gt;0</formula>
    </cfRule>
  </conditionalFormatting>
  <conditionalFormatting sqref="Y30">
    <cfRule type="notContainsBlanks" dxfId="25" priority="29">
      <formula>LEN(TRIM(Y30))&gt;0</formula>
    </cfRule>
  </conditionalFormatting>
  <conditionalFormatting sqref="Y32">
    <cfRule type="notContainsBlanks" dxfId="24" priority="28">
      <formula>LEN(TRIM(Y32))&gt;0</formula>
    </cfRule>
  </conditionalFormatting>
  <conditionalFormatting sqref="Z25 AB25 Z29 AB29 Z31 Z30:AA30 Z32:AA32 Z26:AB28 AB31">
    <cfRule type="notContainsBlanks" dxfId="23" priority="27">
      <formula>LEN(TRIM(Z25))&gt;0</formula>
    </cfRule>
  </conditionalFormatting>
  <conditionalFormatting sqref="AA25">
    <cfRule type="notContainsBlanks" dxfId="22" priority="26">
      <formula>LEN(TRIM(AA25))&gt;0</formula>
    </cfRule>
  </conditionalFormatting>
  <conditionalFormatting sqref="AA29">
    <cfRule type="notContainsBlanks" dxfId="21" priority="25">
      <formula>LEN(TRIM(AA29))&gt;0</formula>
    </cfRule>
  </conditionalFormatting>
  <conditionalFormatting sqref="AB30">
    <cfRule type="notContainsBlanks" dxfId="20" priority="24">
      <formula>LEN(TRIM(AB30))&gt;0</formula>
    </cfRule>
  </conditionalFormatting>
  <conditionalFormatting sqref="AB32">
    <cfRule type="notContainsBlanks" dxfId="19" priority="23">
      <formula>LEN(TRIM(AB32))&gt;0</formula>
    </cfRule>
  </conditionalFormatting>
  <conditionalFormatting sqref="W16:Y17 W18:W21">
    <cfRule type="notContainsBlanks" dxfId="18" priority="22">
      <formula>LEN(TRIM(W16))&gt;0</formula>
    </cfRule>
  </conditionalFormatting>
  <conditionalFormatting sqref="X19 Y18">
    <cfRule type="notContainsBlanks" dxfId="17" priority="21">
      <formula>LEN(TRIM(X18))&gt;0</formula>
    </cfRule>
  </conditionalFormatting>
  <conditionalFormatting sqref="X21:Y21 Y20">
    <cfRule type="notContainsBlanks" dxfId="16" priority="19">
      <formula>LEN(TRIM(X20))&gt;0</formula>
    </cfRule>
  </conditionalFormatting>
  <conditionalFormatting sqref="X20">
    <cfRule type="notContainsBlanks" dxfId="15" priority="18">
      <formula>LEN(TRIM(X20))&gt;0</formula>
    </cfRule>
  </conditionalFormatting>
  <conditionalFormatting sqref="Z16:AB17 Z18:Z21">
    <cfRule type="notContainsBlanks" dxfId="14" priority="17">
      <formula>LEN(TRIM(Z16))&gt;0</formula>
    </cfRule>
  </conditionalFormatting>
  <conditionalFormatting sqref="AA19:AB19 AB18">
    <cfRule type="notContainsBlanks" dxfId="13" priority="16">
      <formula>LEN(TRIM(AA18))&gt;0</formula>
    </cfRule>
  </conditionalFormatting>
  <conditionalFormatting sqref="AA18">
    <cfRule type="notContainsBlanks" dxfId="12" priority="15">
      <formula>LEN(TRIM(AA18))&gt;0</formula>
    </cfRule>
  </conditionalFormatting>
  <conditionalFormatting sqref="AA20">
    <cfRule type="notContainsBlanks" dxfId="11" priority="13">
      <formula>LEN(TRIM(AA20))&gt;0</formula>
    </cfRule>
  </conditionalFormatting>
  <conditionalFormatting sqref="U31">
    <cfRule type="notContainsBlanks" dxfId="10" priority="12">
      <formula>LEN(TRIM(U31))&gt;0</formula>
    </cfRule>
  </conditionalFormatting>
  <conditionalFormatting sqref="X31">
    <cfRule type="notContainsBlanks" dxfId="9" priority="11">
      <formula>LEN(TRIM(X31))&gt;0</formula>
    </cfRule>
  </conditionalFormatting>
  <conditionalFormatting sqref="AA31">
    <cfRule type="notContainsBlanks" dxfId="8" priority="10">
      <formula>LEN(TRIM(AA31))&gt;0</formula>
    </cfRule>
  </conditionalFormatting>
  <conditionalFormatting sqref="K35:K38 K6:K11 K13:K14 K24:K33 K16:K22">
    <cfRule type="notContainsBlanks" dxfId="7" priority="9">
      <formula>LEN(TRIM(K6))&gt;0</formula>
    </cfRule>
  </conditionalFormatting>
  <conditionalFormatting sqref="J13:J14 J6:J11 J19:J22 J24:J33 J35:J38 J16">
    <cfRule type="notContainsBlanks" dxfId="6" priority="8">
      <formula>LEN(TRIM(J6))&gt;0</formula>
    </cfRule>
  </conditionalFormatting>
  <conditionalFormatting sqref="J17:J18">
    <cfRule type="notContainsBlanks" dxfId="5" priority="6">
      <formula>LEN(TRIM(J17))&gt;0</formula>
    </cfRule>
  </conditionalFormatting>
  <conditionalFormatting sqref="M19">
    <cfRule type="notContainsBlanks" dxfId="4" priority="5">
      <formula>LEN(TRIM(M19))&gt;0</formula>
    </cfRule>
  </conditionalFormatting>
  <conditionalFormatting sqref="P19">
    <cfRule type="notContainsBlanks" dxfId="3" priority="4">
      <formula>LEN(TRIM(P19))&gt;0</formula>
    </cfRule>
  </conditionalFormatting>
  <conditionalFormatting sqref="S19">
    <cfRule type="notContainsBlanks" dxfId="2" priority="3">
      <formula>LEN(TRIM(S19))&gt;0</formula>
    </cfRule>
  </conditionalFormatting>
  <conditionalFormatting sqref="V19">
    <cfRule type="notContainsBlanks" dxfId="1" priority="2">
      <formula>LEN(TRIM(V19))&gt;0</formula>
    </cfRule>
  </conditionalFormatting>
  <conditionalFormatting sqref="Y19">
    <cfRule type="notContainsBlanks" dxfId="0" priority="1">
      <formula>LEN(TRIM(Y19))&gt;0</formula>
    </cfRule>
  </conditionalFormatting>
  <printOptions horizontalCentered="1"/>
  <pageMargins left="0.78740157480314965" right="0.78740157480314965" top="0.59055118110236227" bottom="0.19685039370078741" header="0.19685039370078741" footer="0.19685039370078741"/>
  <pageSetup paperSize="9" scale="48" orientation="landscape" r:id="rId1"/>
  <headerFooter>
    <oddHeader>&amp;L&amp;"-,Gras"&amp;14CCM Tunisie&amp;"-,Normal"&amp;11
Comité oversight&amp;C&amp;"-,Gras"&amp;16Cycle oversight &amp;R&amp;12&amp;D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</dc:creator>
  <cp:lastModifiedBy>CCM</cp:lastModifiedBy>
  <cp:lastPrinted>2014-01-27T09:32:19Z</cp:lastPrinted>
  <dcterms:created xsi:type="dcterms:W3CDTF">2011-10-06T15:12:21Z</dcterms:created>
  <dcterms:modified xsi:type="dcterms:W3CDTF">2014-01-27T09:32:21Z</dcterms:modified>
</cp:coreProperties>
</file>